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55" yWindow="105" windowWidth="10935" windowHeight="7680" activeTab="7"/>
  </bookViews>
  <sheets>
    <sheet name="21.5.2016" sheetId="1" r:id="rId1"/>
    <sheet name="Taul3" sheetId="3" state="hidden" r:id="rId2"/>
    <sheet name="9.6.2016" sheetId="4" r:id="rId3"/>
    <sheet name="30.6.2016" sheetId="7" r:id="rId4"/>
    <sheet name="4.8.2016" sheetId="8" r:id="rId5"/>
    <sheet name="24.9.2016" sheetId="9" r:id="rId6"/>
    <sheet name="yhteenveto nuoret" sheetId="11" r:id="rId7"/>
    <sheet name="yhteenveto yleinen" sheetId="13" r:id="rId8"/>
  </sheets>
  <calcPr calcId="145621"/>
</workbook>
</file>

<file path=xl/calcChain.xml><?xml version="1.0" encoding="utf-8"?>
<calcChain xmlns="http://schemas.openxmlformats.org/spreadsheetml/2006/main">
  <c r="L32" i="13" l="1"/>
  <c r="R32" i="13" s="1"/>
  <c r="L11" i="13"/>
  <c r="R11" i="13" s="1"/>
  <c r="L25" i="13"/>
  <c r="R25" i="13" s="1"/>
  <c r="L17" i="13"/>
  <c r="R17" i="13" s="1"/>
  <c r="L30" i="13"/>
  <c r="R30" i="13" s="1"/>
  <c r="L22" i="13"/>
  <c r="R22" i="13" s="1"/>
  <c r="L6" i="13"/>
  <c r="R6" i="13" s="1"/>
  <c r="L4" i="13"/>
  <c r="R4" i="13" s="1"/>
  <c r="L24" i="13"/>
  <c r="R24" i="13" s="1"/>
  <c r="L3" i="13"/>
  <c r="R3" i="13" s="1"/>
  <c r="L19" i="13"/>
  <c r="R19" i="13" s="1"/>
  <c r="L28" i="13"/>
  <c r="R28" i="13" s="1"/>
  <c r="L21" i="13"/>
  <c r="R21" i="13" s="1"/>
  <c r="L35" i="13"/>
  <c r="R35" i="13" s="1"/>
  <c r="L26" i="13"/>
  <c r="R26" i="13" s="1"/>
  <c r="L10" i="13"/>
  <c r="R10" i="13" s="1"/>
  <c r="L15" i="13"/>
  <c r="R15" i="13" s="1"/>
  <c r="L29" i="13"/>
  <c r="R29" i="13" s="1"/>
  <c r="L34" i="13"/>
  <c r="R34" i="13" s="1"/>
  <c r="L7" i="13"/>
  <c r="R7" i="13" s="1"/>
  <c r="L8" i="13"/>
  <c r="R8" i="13" s="1"/>
  <c r="L33" i="13"/>
  <c r="R33" i="13" s="1"/>
  <c r="L18" i="13"/>
  <c r="R18" i="13" s="1"/>
  <c r="L23" i="13"/>
  <c r="R23" i="13" s="1"/>
  <c r="L27" i="13"/>
  <c r="R27" i="13" s="1"/>
  <c r="L16" i="13"/>
  <c r="R16" i="13" s="1"/>
  <c r="L14" i="13"/>
  <c r="R14" i="13" s="1"/>
  <c r="L12" i="13"/>
  <c r="R12" i="13" s="1"/>
  <c r="L20" i="13"/>
  <c r="R20" i="13" s="1"/>
  <c r="L13" i="13"/>
  <c r="R13" i="13" s="1"/>
  <c r="L31" i="13"/>
  <c r="R31" i="13" s="1"/>
  <c r="L5" i="13"/>
  <c r="R5" i="13" s="1"/>
  <c r="L9" i="13"/>
  <c r="R9" i="13" s="1"/>
  <c r="L7" i="11" l="1"/>
  <c r="R7" i="11" s="1"/>
  <c r="L8" i="11" l="1"/>
  <c r="R8" i="11" s="1"/>
  <c r="L6" i="11"/>
  <c r="R6" i="11" s="1"/>
  <c r="L5" i="11"/>
  <c r="R5" i="11" s="1"/>
  <c r="L4" i="11"/>
  <c r="R4" i="11" s="1"/>
  <c r="L3" i="11"/>
  <c r="R3" i="11" s="1"/>
  <c r="D34" i="9" l="1"/>
  <c r="D33" i="9"/>
  <c r="D32" i="9"/>
  <c r="D31" i="9"/>
  <c r="D30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35" i="8" l="1"/>
  <c r="D34" i="8"/>
  <c r="D33" i="8"/>
  <c r="D32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34" i="4" l="1"/>
  <c r="D33" i="4"/>
  <c r="D32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31" i="7" l="1"/>
  <c r="D30" i="7"/>
  <c r="D29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38" i="1" l="1"/>
  <c r="D39" i="1"/>
  <c r="D40" i="1"/>
  <c r="D41" i="1"/>
  <c r="D13" i="1" l="1"/>
  <c r="D8" i="1"/>
  <c r="D17" i="1"/>
  <c r="D25" i="1"/>
  <c r="D9" i="1"/>
  <c r="D15" i="1"/>
  <c r="D19" i="1"/>
  <c r="D23" i="1"/>
  <c r="D22" i="1"/>
  <c r="D16" i="1"/>
  <c r="D21" i="1"/>
  <c r="D5" i="1"/>
  <c r="D14" i="1"/>
  <c r="D12" i="1"/>
  <c r="D18" i="1"/>
  <c r="D24" i="1"/>
  <c r="D7" i="1"/>
  <c r="D4" i="1"/>
  <c r="D20" i="1"/>
  <c r="D6" i="1"/>
  <c r="D10" i="1"/>
  <c r="D3" i="1"/>
  <c r="D11" i="1"/>
</calcChain>
</file>

<file path=xl/sharedStrings.xml><?xml version="1.0" encoding="utf-8"?>
<sst xmlns="http://schemas.openxmlformats.org/spreadsheetml/2006/main" count="370" uniqueCount="80">
  <si>
    <t>Eeva Keijo</t>
  </si>
  <si>
    <t>Siitonen Sami</t>
  </si>
  <si>
    <t>Kaukola Nea</t>
  </si>
  <si>
    <t>Nurmi Matti</t>
  </si>
  <si>
    <t>Silver Riku</t>
  </si>
  <si>
    <t>Mannila Jouko</t>
  </si>
  <si>
    <t>Männistö Janne</t>
  </si>
  <si>
    <t>Helin Rami</t>
  </si>
  <si>
    <t>Walden Antti</t>
  </si>
  <si>
    <t>Walden Aleksi</t>
  </si>
  <si>
    <t>Aalto Sami</t>
  </si>
  <si>
    <t>Seren Leevi</t>
  </si>
  <si>
    <t>Nousiainen Jukka</t>
  </si>
  <si>
    <t>Laivanen Tero</t>
  </si>
  <si>
    <t>Ruskamo Ville</t>
  </si>
  <si>
    <t>Tammi Juha</t>
  </si>
  <si>
    <t>Keskinen Janne</t>
  </si>
  <si>
    <t>Bourdon Philippe</t>
  </si>
  <si>
    <t>Nurmi Jani</t>
  </si>
  <si>
    <t>Varjonen Ari</t>
  </si>
  <si>
    <t>Varjonen Taavi</t>
  </si>
  <si>
    <t>Arvola Juha</t>
  </si>
  <si>
    <t>Hakanperä Antti</t>
  </si>
  <si>
    <t>Isotuovola Tuomas</t>
  </si>
  <si>
    <t>Keskimäki Tero</t>
  </si>
  <si>
    <t>Koivunen Jani</t>
  </si>
  <si>
    <t>Liukku Markus</t>
  </si>
  <si>
    <t>Eeva Kati</t>
  </si>
  <si>
    <t>Rinne Tomi</t>
  </si>
  <si>
    <t>Kuljettaja</t>
  </si>
  <si>
    <t>Aika 1</t>
  </si>
  <si>
    <t>Aika 2</t>
  </si>
  <si>
    <t>Paras aika</t>
  </si>
  <si>
    <t>Sijoitus</t>
  </si>
  <si>
    <t>Ei aikaa</t>
  </si>
  <si>
    <t>Pisteet</t>
  </si>
  <si>
    <t>Sija</t>
  </si>
  <si>
    <t>NUORTEN LUOKKA</t>
  </si>
  <si>
    <t>YLEINEN LUOKKA</t>
  </si>
  <si>
    <t>Nea Kaukola</t>
  </si>
  <si>
    <t>x</t>
  </si>
  <si>
    <t>yht</t>
  </si>
  <si>
    <t>Nopeus1</t>
  </si>
  <si>
    <t>Nopeus2</t>
  </si>
  <si>
    <t>Lappalainen Jukka</t>
  </si>
  <si>
    <t>Rinne Ilkka</t>
  </si>
  <si>
    <t>Tenlén Sauli</t>
  </si>
  <si>
    <t>EI AIKAA</t>
  </si>
  <si>
    <t>Aika1</t>
  </si>
  <si>
    <t>Aika2</t>
  </si>
  <si>
    <t>Karvosenoja Juuso</t>
  </si>
  <si>
    <t>Katila Ville</t>
  </si>
  <si>
    <t>Virtanen Kalevi</t>
  </si>
  <si>
    <t>Kujala Leo</t>
  </si>
  <si>
    <t xml:space="preserve">Varjonen Ari </t>
  </si>
  <si>
    <t>Loutti Samuli</t>
  </si>
  <si>
    <t>Salminen Aaro</t>
  </si>
  <si>
    <t>Nordberg Jussi</t>
  </si>
  <si>
    <t>Aleksi Walden</t>
  </si>
  <si>
    <t>kaikki yht.</t>
  </si>
  <si>
    <t>21.5.</t>
  </si>
  <si>
    <t>9.6.</t>
  </si>
  <si>
    <t>30.6.</t>
  </si>
  <si>
    <t>4.8.</t>
  </si>
  <si>
    <t>24.9.</t>
  </si>
  <si>
    <t>21.5.2</t>
  </si>
  <si>
    <t>9.6.2</t>
  </si>
  <si>
    <t>30.6.2</t>
  </si>
  <si>
    <t>4.8.2</t>
  </si>
  <si>
    <t>24.9.2</t>
  </si>
  <si>
    <t>Sijoituspisteet (yht. 4 parasta)</t>
  </si>
  <si>
    <t>Osallistumispisteet (3 pistettä/osakilpailu)</t>
  </si>
  <si>
    <t>-</t>
  </si>
  <si>
    <t>Osakilpailusijoitukset</t>
  </si>
  <si>
    <t>21.5.3</t>
  </si>
  <si>
    <t>Osakilpailusijoitus</t>
  </si>
  <si>
    <t>9.6.3</t>
  </si>
  <si>
    <t>30.6.3</t>
  </si>
  <si>
    <t>4.8.3</t>
  </si>
  <si>
    <t>24.9.3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</si>
</sst>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" fontId="0" fillId="0" borderId="0" xfId="0" applyNumberFormat="1"/>
    <xf numFmtId="49" fontId="0" fillId="0" borderId="0" xfId="0" applyNumberFormat="1"/>
    <xf numFmtId="47" fontId="0" fillId="0" borderId="0" xfId="0" applyNumberFormat="1"/>
    <xf numFmtId="49" fontId="1" fillId="0" borderId="0" xfId="0" applyNumberFormat="1" applyFont="1"/>
    <xf numFmtId="47" fontId="0" fillId="0" borderId="1" xfId="0" applyNumberFormat="1" applyFont="1" applyBorder="1"/>
    <xf numFmtId="1" fontId="0" fillId="0" borderId="1" xfId="0" applyNumberFormat="1" applyFont="1" applyBorder="1"/>
    <xf numFmtId="47" fontId="0" fillId="2" borderId="1" xfId="0" applyNumberFormat="1" applyFont="1" applyFill="1" applyBorder="1"/>
    <xf numFmtId="1" fontId="0" fillId="2" borderId="1" xfId="0" applyNumberFormat="1" applyFont="1" applyFill="1" applyBorder="1"/>
    <xf numFmtId="0" fontId="3" fillId="0" borderId="0" xfId="0" applyFont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ont="1" applyFill="1" applyBorder="1"/>
    <xf numFmtId="49" fontId="0" fillId="0" borderId="1" xfId="0" applyNumberFormat="1" applyFont="1" applyBorder="1"/>
    <xf numFmtId="47" fontId="2" fillId="3" borderId="12" xfId="0" applyNumberFormat="1" applyFont="1" applyFill="1" applyBorder="1"/>
    <xf numFmtId="49" fontId="0" fillId="0" borderId="13" xfId="0" applyNumberFormat="1" applyFont="1" applyBorder="1"/>
    <xf numFmtId="47" fontId="0" fillId="0" borderId="13" xfId="0" applyNumberFormat="1" applyFont="1" applyBorder="1"/>
    <xf numFmtId="1" fontId="0" fillId="0" borderId="13" xfId="0" applyNumberFormat="1" applyFont="1" applyBorder="1"/>
    <xf numFmtId="0" fontId="1" fillId="0" borderId="0" xfId="0" applyFont="1"/>
    <xf numFmtId="1" fontId="2" fillId="3" borderId="12" xfId="0" applyNumberFormat="1" applyFont="1" applyFill="1" applyBorder="1"/>
    <xf numFmtId="49" fontId="0" fillId="4" borderId="1" xfId="0" applyNumberFormat="1" applyFont="1" applyFill="1" applyBorder="1"/>
    <xf numFmtId="47" fontId="0" fillId="4" borderId="1" xfId="0" applyNumberFormat="1" applyFont="1" applyFill="1" applyBorder="1"/>
    <xf numFmtId="1" fontId="0" fillId="4" borderId="1" xfId="0" applyNumberFormat="1" applyFont="1" applyFill="1" applyBorder="1"/>
    <xf numFmtId="1" fontId="0" fillId="5" borderId="0" xfId="0" applyNumberFormat="1" applyFill="1"/>
    <xf numFmtId="49" fontId="0" fillId="2" borderId="13" xfId="0" applyNumberFormat="1" applyFont="1" applyFill="1" applyBorder="1"/>
    <xf numFmtId="47" fontId="0" fillId="2" borderId="13" xfId="0" applyNumberFormat="1" applyFont="1" applyFill="1" applyBorder="1"/>
    <xf numFmtId="1" fontId="0" fillId="2" borderId="13" xfId="0" applyNumberFormat="1" applyFont="1" applyFill="1" applyBorder="1"/>
    <xf numFmtId="47" fontId="2" fillId="3" borderId="0" xfId="0" applyNumberFormat="1" applyFont="1" applyFill="1" applyBorder="1"/>
    <xf numFmtId="49" fontId="0" fillId="4" borderId="13" xfId="0" applyNumberFormat="1" applyFont="1" applyFill="1" applyBorder="1"/>
    <xf numFmtId="47" fontId="0" fillId="4" borderId="13" xfId="0" applyNumberFormat="1" applyFont="1" applyFill="1" applyBorder="1"/>
    <xf numFmtId="1" fontId="0" fillId="4" borderId="13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ont="1" applyFill="1" applyBorder="1"/>
    <xf numFmtId="0" fontId="0" fillId="2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49" fontId="0" fillId="0" borderId="13" xfId="0" applyNumberFormat="1" applyFont="1" applyFill="1" applyBorder="1"/>
    <xf numFmtId="47" fontId="0" fillId="0" borderId="13" xfId="0" applyNumberFormat="1" applyFont="1" applyFill="1" applyBorder="1"/>
    <xf numFmtId="1" fontId="0" fillId="0" borderId="13" xfId="0" applyNumberFormat="1" applyFont="1" applyFill="1" applyBorder="1"/>
    <xf numFmtId="49" fontId="2" fillId="0" borderId="0" xfId="0" applyNumberFormat="1" applyFont="1" applyFill="1" applyBorder="1"/>
    <xf numFmtId="47" fontId="2" fillId="0" borderId="0" xfId="0" applyNumberFormat="1" applyFont="1" applyFill="1" applyBorder="1"/>
    <xf numFmtId="1" fontId="2" fillId="0" borderId="0" xfId="0" applyNumberFormat="1" applyFont="1" applyFill="1" applyBorder="1"/>
    <xf numFmtId="0" fontId="0" fillId="0" borderId="13" xfId="0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</cellXfs>
  <cellStyles count="1">
    <cellStyle name="Normaali" xfId="0" builtinId="0"/>
  </cellStyles>
  <dxfs count="128">
    <dxf>
      <font>
        <b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ouble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double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/>
        <right style="double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9" formatCode="mm:ss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9" formatCode="mm:ss.0"/>
      <fill>
        <patternFill patternType="none">
          <fgColor indexed="64"/>
          <bgColor indexed="65"/>
        </patternFill>
      </fill>
    </dxf>
    <dxf>
      <numFmt numFmtId="1" formatCode="0"/>
    </dxf>
    <dxf>
      <numFmt numFmtId="1" formatCode="0"/>
    </dxf>
    <dxf>
      <numFmt numFmtId="29" formatCode="mm:ss.0"/>
    </dxf>
    <dxf>
      <numFmt numFmtId="29" formatCode="mm:ss.0"/>
    </dxf>
    <dxf>
      <numFmt numFmtId="29" formatCode="mm:ss.0"/>
    </dxf>
    <dxf>
      <numFmt numFmtId="30" formatCode="@"/>
    </dxf>
    <dxf>
      <numFmt numFmtId="29" formatCode="mm:ss.0"/>
    </dxf>
    <dxf>
      <numFmt numFmtId="1" formatCode="0"/>
    </dxf>
    <dxf>
      <numFmt numFmtId="1" formatCode="0"/>
    </dxf>
    <dxf>
      <numFmt numFmtId="29" formatCode="mm:ss.0"/>
    </dxf>
    <dxf>
      <numFmt numFmtId="29" formatCode="mm:ss.0"/>
    </dxf>
    <dxf>
      <numFmt numFmtId="29" formatCode="mm:ss.0"/>
    </dxf>
    <dxf>
      <numFmt numFmtId="30" formatCode="@"/>
    </dxf>
    <dxf>
      <numFmt numFmtId="29" formatCode="mm:ss.0"/>
    </dxf>
    <dxf>
      <numFmt numFmtId="1" formatCode="0"/>
    </dxf>
    <dxf>
      <numFmt numFmtId="1" formatCode="0"/>
    </dxf>
    <dxf>
      <numFmt numFmtId="29" formatCode="mm:ss.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9" formatCode="mm:ss.0"/>
      <fill>
        <patternFill patternType="solid">
          <fgColor theme="4"/>
          <bgColor theme="4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9" formatCode="mm:ss.0"/>
    </dxf>
    <dxf>
      <numFmt numFmtId="29" formatCode="mm:ss.0"/>
    </dxf>
    <dxf>
      <numFmt numFmtId="29" formatCode="mm:ss.0"/>
    </dxf>
    <dxf>
      <numFmt numFmtId="30" formatCode="@"/>
    </dxf>
    <dxf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9" formatCode="mm:ss.0"/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9" formatCode="mm:ss.0"/>
      <fill>
        <patternFill patternType="solid">
          <fgColor theme="4"/>
          <bgColor theme="4"/>
        </patternFill>
      </fill>
    </dxf>
    <dxf>
      <numFmt numFmtId="1" formatCode="0"/>
    </dxf>
    <dxf>
      <numFmt numFmtId="1" formatCode="0"/>
    </dxf>
    <dxf>
      <numFmt numFmtId="29" formatCode="mm:ss.0"/>
    </dxf>
    <dxf>
      <numFmt numFmtId="29" formatCode="mm:ss.0"/>
    </dxf>
    <dxf>
      <numFmt numFmtId="29" formatCode="mm:ss.0"/>
    </dxf>
    <dxf>
      <numFmt numFmtId="30" formatCode="@"/>
    </dxf>
    <dxf>
      <numFmt numFmtId="29" formatCode="mm:ss.0"/>
    </dxf>
    <dxf>
      <numFmt numFmtId="1" formatCode="0"/>
    </dxf>
    <dxf>
      <numFmt numFmtId="30" formatCode="@"/>
    </dxf>
    <dxf>
      <numFmt numFmtId="1" formatCode="0"/>
    </dxf>
    <dxf>
      <numFmt numFmtId="1" formatCode="0"/>
    </dxf>
    <dxf>
      <numFmt numFmtId="29" formatCode="mm:ss.0"/>
    </dxf>
    <dxf>
      <numFmt numFmtId="29" formatCode="mm:ss.0"/>
    </dxf>
    <dxf>
      <numFmt numFmtId="29" formatCode="mm:ss.0"/>
    </dxf>
    <dxf>
      <numFmt numFmtId="30" formatCode="@"/>
    </dxf>
    <dxf>
      <numFmt numFmtId="29" formatCode="mm:ss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2:F25" totalsRowShown="0" headerRowDxfId="127">
  <autoFilter ref="A2:F25"/>
  <sortState ref="A3:F25">
    <sortCondition ref="E2:E25"/>
  </sortState>
  <tableColumns count="6">
    <tableColumn id="1" name="Kuljettaja" dataDxfId="126"/>
    <tableColumn id="2" name="Aika 1" dataDxfId="125"/>
    <tableColumn id="3" name="Aika 2" dataDxfId="124"/>
    <tableColumn id="4" name="Paras aika" dataDxfId="123">
      <calculatedColumnFormula>MIN(B3:C3)</calculatedColumnFormula>
    </tableColumn>
    <tableColumn id="5" name="Sijoitus" dataDxfId="122"/>
    <tableColumn id="6" name="Pisteet" dataDxfId="12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8" name="Taulukko216" displayName="Taulukko216" ref="A31:F35" totalsRowShown="0" headerRowDxfId="68">
  <autoFilter ref="A31:F35"/>
  <sortState ref="A32:F35">
    <sortCondition ref="D31:D35"/>
  </sortState>
  <tableColumns count="6">
    <tableColumn id="1" name="Kuljettaja" dataDxfId="67"/>
    <tableColumn id="2" name="Aika 1" dataDxfId="66"/>
    <tableColumn id="3" name="Aika 2" dataDxfId="65"/>
    <tableColumn id="4" name="Paras aika" dataDxfId="64">
      <calculatedColumnFormula>MIN(B32:C32)</calculatedColumnFormula>
    </tableColumn>
    <tableColumn id="5" name="Sija" dataDxfId="63"/>
    <tableColumn id="6" name="Pisteet" dataDxfId="6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9" name="Taulukko4" displayName="Taulukko4" ref="A27:B28" totalsRowShown="0">
  <autoFilter ref="A27:B28"/>
  <tableColumns count="2">
    <tableColumn id="1" name="Kuljettaja"/>
    <tableColumn id="2" name="Pisteet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5" name="Taulukko15" displayName="Taulukko15" ref="A29:F34" totalsRowShown="0" headerRowDxfId="61" dataDxfId="60" tableBorderDxfId="59">
  <autoFilter ref="A29:F34"/>
  <tableColumns count="6">
    <tableColumn id="1" name="Kuljettaja" dataDxfId="58"/>
    <tableColumn id="2" name="Aika 1" dataDxfId="57"/>
    <tableColumn id="3" name="Aika 2" dataDxfId="56"/>
    <tableColumn id="4" name="Paras aika" dataDxfId="55">
      <calculatedColumnFormula>MIN(B30,C30)</calculatedColumnFormula>
    </tableColumn>
    <tableColumn id="5" name="Sija" dataDxfId="54"/>
    <tableColumn id="6" name="Pisteet" dataDxfId="5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9" name="Taulukko19" displayName="Taulukko19" ref="A2:F22" totalsRowShown="0" headerRowDxfId="52" dataDxfId="51" tableBorderDxfId="50">
  <autoFilter ref="A2:F22"/>
  <tableColumns count="6">
    <tableColumn id="1" name="Kuljettaja" dataDxfId="49"/>
    <tableColumn id="2" name="Aika 1" dataDxfId="48"/>
    <tableColumn id="3" name="Aika 2" dataDxfId="47"/>
    <tableColumn id="4" name="Paras aika" dataDxfId="46">
      <calculatedColumnFormula>MIN(B3,C3)</calculatedColumnFormula>
    </tableColumn>
    <tableColumn id="5" name="Sijoitus" dataDxfId="45"/>
    <tableColumn id="6" name="Pisteet" dataDxfId="4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0" name="Taulukko10" displayName="Taulukko10" ref="A2:S8" totalsRowShown="0" headerRowDxfId="43" dataDxfId="42" tableBorderDxfId="41">
  <autoFilter ref="A2:S8"/>
  <sortState ref="A3:S8">
    <sortCondition descending="1" ref="R2:R8"/>
  </sortState>
  <tableColumns count="19">
    <tableColumn id="2" name="Kuljettaja" dataDxfId="40"/>
    <tableColumn id="19" name="21.5." dataDxfId="39"/>
    <tableColumn id="18" name="9.6." dataDxfId="38"/>
    <tableColumn id="17" name="30.6." dataDxfId="37"/>
    <tableColumn id="16" name="4.8." dataDxfId="36"/>
    <tableColumn id="15" name="24.9." dataDxfId="35"/>
    <tableColumn id="3" name="21.5.3" dataDxfId="34"/>
    <tableColumn id="4" name="9.6.3" dataDxfId="33"/>
    <tableColumn id="5" name="30.6.3" dataDxfId="32"/>
    <tableColumn id="6" name="4.8.3" dataDxfId="31"/>
    <tableColumn id="7" name="24.9.3" dataDxfId="30"/>
    <tableColumn id="8" name="yht" dataDxfId="29">
      <calculatedColumnFormula>SUM(G3:K3)-MIN(G3:K3)</calculatedColumnFormula>
    </tableColumn>
    <tableColumn id="9" name="21.5.2" dataDxfId="28"/>
    <tableColumn id="10" name="9.6.2" dataDxfId="27"/>
    <tableColumn id="11" name="30.6.2" dataDxfId="26"/>
    <tableColumn id="12" name="4.8.2" dataDxfId="25"/>
    <tableColumn id="13" name="24.9.2" dataDxfId="24"/>
    <tableColumn id="14" name="kaikki yht." dataDxfId="23">
      <calculatedColumnFormula>SUM(L3:Q3)</calculatedColumnFormula>
    </tableColumn>
    <tableColumn id="1" name="Sijoitus" dataDxfId="2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1" name="Taulukko11" displayName="Taulukko11" ref="A2:S35" totalsRowShown="0" headerRowDxfId="21" dataDxfId="19" headerRowBorderDxfId="20">
  <autoFilter ref="A2:S35"/>
  <sortState ref="A3:S35">
    <sortCondition ref="S2:S35"/>
  </sortState>
  <tableColumns count="19">
    <tableColumn id="1" name="Kuljettaja" dataDxfId="18"/>
    <tableColumn id="2" name="21.5." dataDxfId="17"/>
    <tableColumn id="3" name="9.6." dataDxfId="16"/>
    <tableColumn id="4" name="30.6." dataDxfId="15"/>
    <tableColumn id="5" name="4.8." dataDxfId="14"/>
    <tableColumn id="6" name="24.9." dataDxfId="13"/>
    <tableColumn id="7" name="21.5.2" dataDxfId="12"/>
    <tableColumn id="8" name="9.6.2" dataDxfId="11"/>
    <tableColumn id="9" name="30.6.2" dataDxfId="10"/>
    <tableColumn id="10" name="4.8.2" dataDxfId="9"/>
    <tableColumn id="11" name="24.9.2" dataDxfId="8"/>
    <tableColumn id="12" name="yht" dataDxfId="7">
      <calculatedColumnFormula>SUM(G3:K3)-MIN(G3:K3)</calculatedColumnFormula>
    </tableColumn>
    <tableColumn id="13" name="21.5.3" dataDxfId="6"/>
    <tableColumn id="14" name="9.6.3" dataDxfId="5"/>
    <tableColumn id="15" name="30.6.3" dataDxfId="4"/>
    <tableColumn id="16" name="4.8.3" dataDxfId="3"/>
    <tableColumn id="17" name="24.9.3" dataDxfId="2"/>
    <tableColumn id="18" name="kaikki yht." dataDxfId="1">
      <calculatedColumnFormula>SUM(L3:Q3)</calculatedColumnFormula>
    </tableColumn>
    <tableColumn id="19" name="Sijoitu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ulukko3" displayName="Taulukko3" ref="A28:B30" totalsRowShown="0">
  <autoFilter ref="A28:B30"/>
  <tableColumns count="2">
    <tableColumn id="1" name="Ei aikaa" dataDxfId="120"/>
    <tableColumn id="2" name="Pisteet" dataDxfId="1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ulukko2" displayName="Taulukko2" ref="A37:F41" totalsRowShown="0" headerRowDxfId="118">
  <autoFilter ref="A37:F41"/>
  <tableColumns count="6">
    <tableColumn id="1" name="Kuljettaja" dataDxfId="117"/>
    <tableColumn id="2" name="Aika 1" dataDxfId="116"/>
    <tableColumn id="3" name="Aika 2" dataDxfId="115"/>
    <tableColumn id="4" name="Paras aika" dataDxfId="114">
      <calculatedColumnFormula>MIN(B38:C38)</calculatedColumnFormula>
    </tableColumn>
    <tableColumn id="5" name="Sija" dataDxfId="113"/>
    <tableColumn id="6" name="Pisteet" dataDxfId="1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5" name="Taulukko14" displayName="Taulukko14" ref="A31:F35" totalsRowShown="0" headerRowDxfId="111" dataDxfId="109" headerRowBorderDxfId="110" tableBorderDxfId="108" totalsRowBorderDxfId="107">
  <autoFilter ref="A31:F35"/>
  <sortState ref="A32:G35">
    <sortCondition ref="D2:D6"/>
  </sortState>
  <tableColumns count="6">
    <tableColumn id="1" name="Kuljettaja" dataDxfId="106"/>
    <tableColumn id="2" name="Aika 1" dataDxfId="105"/>
    <tableColumn id="3" name="Aika 2" dataDxfId="104"/>
    <tableColumn id="4" name="Paras aika" dataDxfId="103">
      <calculatedColumnFormula>MIN(B32,C32)</calculatedColumnFormula>
    </tableColumn>
    <tableColumn id="5" name="Sijoitus" dataDxfId="102"/>
    <tableColumn id="6" name="Pisteet" dataDxfId="10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26" name="Taulukko7" displayName="Taulukko7" ref="A2:F28" totalsRowShown="0" headerRowDxfId="100" dataDxfId="99" tableBorderDxfId="98">
  <autoFilter ref="A2:F28"/>
  <sortState ref="A3:F28">
    <sortCondition ref="E2:E28"/>
  </sortState>
  <tableColumns count="6">
    <tableColumn id="1" name="Kuljettaja" dataDxfId="97"/>
    <tableColumn id="2" name="Aika 1" dataDxfId="96"/>
    <tableColumn id="3" name="Aika 2" dataDxfId="95"/>
    <tableColumn id="4" name="Paras aika" dataDxfId="94">
      <calculatedColumnFormula>MIN(B3,C3)</calculatedColumnFormula>
    </tableColumn>
    <tableColumn id="5" name="Sijoitus" dataDxfId="93"/>
    <tableColumn id="6" name="Pisteet" dataDxfId="9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6" name="Taulukko111617" displayName="Taulukko111617" ref="A2:H21" totalsRowShown="0" headerRowDxfId="91">
  <autoFilter ref="A2:H21"/>
  <sortState ref="A3:H21">
    <sortCondition ref="E2:E21"/>
  </sortState>
  <tableColumns count="8">
    <tableColumn id="1" name="Kuljettaja" dataDxfId="90"/>
    <tableColumn id="2" name="Aika 1" dataDxfId="89"/>
    <tableColumn id="3" name="Aika 2" dataDxfId="88"/>
    <tableColumn id="4" name="Paras aika" dataDxfId="87">
      <calculatedColumnFormula>MIN(Taulukko111617[[#This Row],[Aika 1]],Taulukko111617[[#This Row],[Aika 2]])</calculatedColumnFormula>
    </tableColumn>
    <tableColumn id="5" name="Sijoitus" dataDxfId="86"/>
    <tableColumn id="6" name="Pisteet" dataDxfId="85"/>
    <tableColumn id="7" name="Nopeus1" dataDxfId="84"/>
    <tableColumn id="8" name="Nopeus2" dataDxfId="8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7" name="Taulukko918" displayName="Taulukko918" ref="A28:H31" totalsRowShown="0" headerRowDxfId="82" headerRowBorderDxfId="81" tableBorderDxfId="80" totalsRowBorderDxfId="79">
  <autoFilter ref="A28:H31"/>
  <sortState ref="A29:F31">
    <sortCondition ref="D29:D32"/>
  </sortState>
  <tableColumns count="8">
    <tableColumn id="1" name="Kuljettaja"/>
    <tableColumn id="2" name="Aika1"/>
    <tableColumn id="3" name="Aika2"/>
    <tableColumn id="4" name="Paras aika" dataDxfId="78">
      <calculatedColumnFormula>MIN(B29:C29)</calculatedColumnFormula>
    </tableColumn>
    <tableColumn id="5" name="Sijoitus"/>
    <tableColumn id="6" name="Pisteet"/>
    <tableColumn id="7" name="Nopeus1" dataDxfId="77"/>
    <tableColumn id="8" name="Nopeus2" dataDxfId="7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8" name="Taulukko1019" displayName="Taulukko1019" ref="A24:B25" totalsRowShown="0">
  <autoFilter ref="A24:B25"/>
  <tableColumns count="2">
    <tableColumn id="1" name="Kuljettaja"/>
    <tableColumn id="2" name="Pistee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Taulukko113" displayName="Taulukko113" ref="A2:F24" totalsRowShown="0" headerRowDxfId="75">
  <autoFilter ref="A2:F24"/>
  <sortState ref="A3:G25">
    <sortCondition ref="C2:C25"/>
  </sortState>
  <tableColumns count="6">
    <tableColumn id="1" name="Kuljettaja" dataDxfId="74"/>
    <tableColumn id="2" name="Aika 1" dataDxfId="73"/>
    <tableColumn id="3" name="Aika 2" dataDxfId="72"/>
    <tableColumn id="4" name="Paras aika" dataDxfId="71">
      <calculatedColumnFormula>MIN(B3:C3)</calculatedColumnFormula>
    </tableColumn>
    <tableColumn id="5" name="Sijoitus" dataDxfId="70"/>
    <tableColumn id="6" name="Pisteet" dataDxfId="6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4" workbookViewId="0">
      <selection activeCell="A4" sqref="A4"/>
    </sheetView>
  </sheetViews>
  <sheetFormatPr defaultRowHeight="15" x14ac:dyDescent="0.25"/>
  <cols>
    <col min="1" max="1" width="18.28515625" style="2" customWidth="1"/>
    <col min="2" max="3" width="9.140625" style="3"/>
    <col min="4" max="4" width="11.85546875" style="3" customWidth="1"/>
    <col min="5" max="5" width="9.7109375" style="1" customWidth="1"/>
    <col min="6" max="6" width="9.42578125" style="1" customWidth="1"/>
    <col min="10" max="10" width="15" style="2" bestFit="1" customWidth="1"/>
    <col min="11" max="11" width="9.42578125" style="1" customWidth="1"/>
  </cols>
  <sheetData>
    <row r="1" spans="1:14" x14ac:dyDescent="0.25">
      <c r="A1" s="4" t="s">
        <v>38</v>
      </c>
    </row>
    <row r="2" spans="1:14" x14ac:dyDescent="0.25">
      <c r="A2" s="3" t="s">
        <v>29</v>
      </c>
      <c r="B2" s="3" t="s">
        <v>30</v>
      </c>
      <c r="C2" s="3" t="s">
        <v>31</v>
      </c>
      <c r="D2" s="3" t="s">
        <v>32</v>
      </c>
      <c r="E2" s="3" t="s">
        <v>33</v>
      </c>
      <c r="F2" s="3" t="s">
        <v>35</v>
      </c>
    </row>
    <row r="3" spans="1:14" x14ac:dyDescent="0.25">
      <c r="A3" s="2" t="s">
        <v>1</v>
      </c>
      <c r="B3" s="3">
        <v>1.1675925925925927E-3</v>
      </c>
      <c r="C3" s="3">
        <v>1.1472222222222222E-3</v>
      </c>
      <c r="D3" s="3">
        <f t="shared" ref="D3:D25" si="0">MIN(B3:C3)</f>
        <v>1.1472222222222222E-3</v>
      </c>
      <c r="E3" s="1">
        <v>1</v>
      </c>
      <c r="F3" s="1">
        <v>15</v>
      </c>
      <c r="L3" s="3"/>
      <c r="M3" s="3"/>
      <c r="N3" s="1"/>
    </row>
    <row r="4" spans="1:14" x14ac:dyDescent="0.25">
      <c r="A4" s="2" t="s">
        <v>28</v>
      </c>
      <c r="B4" s="3">
        <v>1.1624999999999999E-3</v>
      </c>
      <c r="C4" s="3">
        <v>1.1541666666666666E-3</v>
      </c>
      <c r="D4" s="3">
        <f t="shared" si="0"/>
        <v>1.1541666666666666E-3</v>
      </c>
      <c r="E4" s="1">
        <v>2</v>
      </c>
      <c r="F4" s="1">
        <v>12</v>
      </c>
      <c r="L4" s="3"/>
      <c r="M4" s="3"/>
      <c r="N4" s="1"/>
    </row>
    <row r="5" spans="1:14" x14ac:dyDescent="0.25">
      <c r="A5" s="2" t="s">
        <v>21</v>
      </c>
      <c r="B5" s="3">
        <v>1.1921296296296296E-3</v>
      </c>
      <c r="C5" s="3">
        <v>1.1711805555555557E-3</v>
      </c>
      <c r="D5" s="3">
        <f t="shared" si="0"/>
        <v>1.1711805555555557E-3</v>
      </c>
      <c r="E5" s="1">
        <v>3</v>
      </c>
      <c r="F5" s="1">
        <v>10</v>
      </c>
    </row>
    <row r="6" spans="1:14" x14ac:dyDescent="0.25">
      <c r="A6" s="2" t="s">
        <v>4</v>
      </c>
      <c r="B6" s="3">
        <v>1.1989583333333333E-3</v>
      </c>
      <c r="C6" s="3">
        <v>1.1909722222222222E-3</v>
      </c>
      <c r="D6" s="3">
        <f t="shared" si="0"/>
        <v>1.1909722222222222E-3</v>
      </c>
      <c r="E6" s="1">
        <v>4</v>
      </c>
      <c r="F6" s="1">
        <v>9</v>
      </c>
    </row>
    <row r="7" spans="1:14" x14ac:dyDescent="0.25">
      <c r="A7" s="2" t="s">
        <v>27</v>
      </c>
      <c r="B7" s="3">
        <v>1.2050925925925925E-3</v>
      </c>
      <c r="C7" s="3">
        <v>1.1935185185185185E-3</v>
      </c>
      <c r="D7" s="3">
        <f t="shared" si="0"/>
        <v>1.1935185185185185E-3</v>
      </c>
      <c r="E7" s="1">
        <v>5</v>
      </c>
      <c r="F7" s="1">
        <v>8</v>
      </c>
    </row>
    <row r="8" spans="1:14" x14ac:dyDescent="0.25">
      <c r="A8" s="2" t="s">
        <v>8</v>
      </c>
      <c r="B8" s="3">
        <v>1.1967592592592592E-3</v>
      </c>
      <c r="C8" s="3">
        <v>1.2090277777777778E-3</v>
      </c>
      <c r="D8" s="3">
        <f t="shared" si="0"/>
        <v>1.1967592592592592E-3</v>
      </c>
      <c r="E8" s="1">
        <v>6</v>
      </c>
      <c r="F8" s="1">
        <v>7</v>
      </c>
    </row>
    <row r="9" spans="1:14" x14ac:dyDescent="0.25">
      <c r="A9" s="2" t="s">
        <v>13</v>
      </c>
      <c r="B9" s="3">
        <v>1.1991898148148148E-3</v>
      </c>
      <c r="C9" s="3">
        <v>1.2011574074074075E-3</v>
      </c>
      <c r="D9" s="3">
        <f t="shared" si="0"/>
        <v>1.1991898148148148E-3</v>
      </c>
      <c r="E9" s="1">
        <v>7</v>
      </c>
      <c r="F9" s="1">
        <v>6</v>
      </c>
    </row>
    <row r="10" spans="1:14" x14ac:dyDescent="0.25">
      <c r="A10" s="2" t="s">
        <v>5</v>
      </c>
      <c r="B10" s="3">
        <v>1.2278935185185186E-3</v>
      </c>
      <c r="C10" s="3">
        <v>1.202662037037037E-3</v>
      </c>
      <c r="D10" s="3">
        <f t="shared" si="0"/>
        <v>1.202662037037037E-3</v>
      </c>
      <c r="E10" s="1">
        <v>8</v>
      </c>
      <c r="F10" s="1">
        <v>5</v>
      </c>
    </row>
    <row r="11" spans="1:14" x14ac:dyDescent="0.25">
      <c r="A11" s="2" t="s">
        <v>0</v>
      </c>
      <c r="B11" s="3">
        <v>1.2493055555555554E-3</v>
      </c>
      <c r="C11" s="3">
        <v>1.2079861111111113E-3</v>
      </c>
      <c r="D11" s="3">
        <f t="shared" si="0"/>
        <v>1.2079861111111113E-3</v>
      </c>
      <c r="E11" s="1">
        <v>9</v>
      </c>
      <c r="F11" s="1">
        <v>4</v>
      </c>
    </row>
    <row r="12" spans="1:14" x14ac:dyDescent="0.25">
      <c r="A12" s="2" t="s">
        <v>24</v>
      </c>
      <c r="B12" s="3">
        <v>1.2289351851851851E-3</v>
      </c>
      <c r="C12" s="3">
        <v>1.210185185185185E-3</v>
      </c>
      <c r="D12" s="3">
        <f t="shared" si="0"/>
        <v>1.210185185185185E-3</v>
      </c>
      <c r="E12" s="1">
        <v>10</v>
      </c>
      <c r="F12" s="1">
        <v>3</v>
      </c>
    </row>
    <row r="13" spans="1:14" x14ac:dyDescent="0.25">
      <c r="A13" s="2" t="s">
        <v>7</v>
      </c>
      <c r="B13" s="3">
        <v>1.2387731481481481E-3</v>
      </c>
      <c r="C13" s="3">
        <v>1.2116898148148147E-3</v>
      </c>
      <c r="D13" s="3">
        <f t="shared" si="0"/>
        <v>1.2116898148148147E-3</v>
      </c>
      <c r="E13" s="1">
        <v>11</v>
      </c>
      <c r="F13" s="1">
        <v>2</v>
      </c>
    </row>
    <row r="14" spans="1:14" x14ac:dyDescent="0.25">
      <c r="A14" s="2" t="s">
        <v>22</v>
      </c>
      <c r="B14" s="3">
        <v>1.2171296296296296E-3</v>
      </c>
      <c r="C14" s="3">
        <v>1.2123842592592592E-3</v>
      </c>
      <c r="D14" s="3">
        <f t="shared" si="0"/>
        <v>1.2123842592592592E-3</v>
      </c>
      <c r="E14" s="1">
        <v>12</v>
      </c>
      <c r="F14" s="1">
        <v>1</v>
      </c>
    </row>
    <row r="15" spans="1:14" x14ac:dyDescent="0.25">
      <c r="A15" s="2" t="s">
        <v>14</v>
      </c>
      <c r="B15" s="3">
        <v>1.2138888888888889E-3</v>
      </c>
      <c r="D15" s="3">
        <f t="shared" si="0"/>
        <v>1.2138888888888889E-3</v>
      </c>
      <c r="E15" s="1">
        <v>13</v>
      </c>
      <c r="F15" s="1">
        <v>0</v>
      </c>
    </row>
    <row r="16" spans="1:14" x14ac:dyDescent="0.25">
      <c r="A16" s="2" t="s">
        <v>18</v>
      </c>
      <c r="B16" s="3">
        <v>1.2482638888888888E-3</v>
      </c>
      <c r="C16" s="3">
        <v>1.2208333333333333E-3</v>
      </c>
      <c r="D16" s="3">
        <f t="shared" si="0"/>
        <v>1.2208333333333333E-3</v>
      </c>
      <c r="E16" s="1">
        <v>14</v>
      </c>
      <c r="F16" s="1">
        <v>0</v>
      </c>
    </row>
    <row r="17" spans="1:6" x14ac:dyDescent="0.25">
      <c r="A17" s="2" t="s">
        <v>10</v>
      </c>
      <c r="B17" s="3">
        <v>1.2221064814814816E-3</v>
      </c>
      <c r="C17" s="3">
        <v>1.2218750000000001E-3</v>
      </c>
      <c r="D17" s="3">
        <f t="shared" si="0"/>
        <v>1.2218750000000001E-3</v>
      </c>
      <c r="E17" s="1">
        <v>15</v>
      </c>
      <c r="F17" s="1">
        <v>0</v>
      </c>
    </row>
    <row r="18" spans="1:6" x14ac:dyDescent="0.25">
      <c r="A18" s="2" t="s">
        <v>25</v>
      </c>
      <c r="B18" s="3">
        <v>1.234837962962963E-3</v>
      </c>
      <c r="C18" s="3">
        <v>1.2243055555555555E-3</v>
      </c>
      <c r="D18" s="3">
        <f t="shared" si="0"/>
        <v>1.2243055555555555E-3</v>
      </c>
      <c r="E18" s="1">
        <v>16</v>
      </c>
      <c r="F18" s="1">
        <v>0</v>
      </c>
    </row>
    <row r="19" spans="1:6" x14ac:dyDescent="0.25">
      <c r="A19" s="2" t="s">
        <v>15</v>
      </c>
      <c r="B19" s="3">
        <v>1.2341435185185183E-3</v>
      </c>
      <c r="C19" s="3">
        <v>1.2347222222222223E-3</v>
      </c>
      <c r="D19" s="3">
        <f t="shared" si="0"/>
        <v>1.2341435185185183E-3</v>
      </c>
      <c r="E19" s="1">
        <v>17</v>
      </c>
      <c r="F19" s="1">
        <v>0</v>
      </c>
    </row>
    <row r="20" spans="1:6" x14ac:dyDescent="0.25">
      <c r="A20" s="2" t="s">
        <v>3</v>
      </c>
      <c r="B20" s="3">
        <v>1.2743055555555557E-3</v>
      </c>
      <c r="C20" s="3">
        <v>1.2379629629629631E-3</v>
      </c>
      <c r="D20" s="3">
        <f t="shared" si="0"/>
        <v>1.2379629629629631E-3</v>
      </c>
      <c r="E20" s="1">
        <v>18</v>
      </c>
      <c r="F20" s="1">
        <v>0</v>
      </c>
    </row>
    <row r="21" spans="1:6" x14ac:dyDescent="0.25">
      <c r="A21" s="2" t="s">
        <v>19</v>
      </c>
      <c r="B21" s="3">
        <v>1.2450231481481481E-3</v>
      </c>
      <c r="D21" s="3">
        <f t="shared" si="0"/>
        <v>1.2450231481481481E-3</v>
      </c>
      <c r="E21" s="1">
        <v>19</v>
      </c>
      <c r="F21" s="1">
        <v>0</v>
      </c>
    </row>
    <row r="22" spans="1:6" x14ac:dyDescent="0.25">
      <c r="A22" s="2" t="s">
        <v>17</v>
      </c>
      <c r="B22" s="3">
        <v>1.2496527777777779E-3</v>
      </c>
      <c r="C22" s="3">
        <v>1.2564814814814815E-3</v>
      </c>
      <c r="D22" s="3">
        <f t="shared" si="0"/>
        <v>1.2496527777777779E-3</v>
      </c>
      <c r="E22" s="1">
        <v>20</v>
      </c>
      <c r="F22" s="1">
        <v>0</v>
      </c>
    </row>
    <row r="23" spans="1:6" x14ac:dyDescent="0.25">
      <c r="A23" s="2" t="s">
        <v>16</v>
      </c>
      <c r="B23" s="3">
        <v>1.4105324074074072E-3</v>
      </c>
      <c r="C23" s="3">
        <v>1.2824074074074075E-3</v>
      </c>
      <c r="D23" s="3">
        <f t="shared" si="0"/>
        <v>1.2824074074074075E-3</v>
      </c>
      <c r="E23" s="1">
        <v>21</v>
      </c>
      <c r="F23" s="1">
        <v>0</v>
      </c>
    </row>
    <row r="24" spans="1:6" x14ac:dyDescent="0.25">
      <c r="A24" s="2" t="s">
        <v>26</v>
      </c>
      <c r="B24" s="3">
        <v>1.3534722222222221E-3</v>
      </c>
      <c r="C24" s="3">
        <v>1.303587962962963E-3</v>
      </c>
      <c r="D24" s="3">
        <f t="shared" si="0"/>
        <v>1.303587962962963E-3</v>
      </c>
      <c r="E24" s="1">
        <v>22</v>
      </c>
      <c r="F24" s="1">
        <v>0</v>
      </c>
    </row>
    <row r="25" spans="1:6" x14ac:dyDescent="0.25">
      <c r="A25" s="2" t="s">
        <v>12</v>
      </c>
      <c r="B25" s="3">
        <v>1.4894675925925926E-3</v>
      </c>
      <c r="C25" s="3">
        <v>1.4069444444444442E-3</v>
      </c>
      <c r="D25" s="3">
        <f t="shared" si="0"/>
        <v>1.4069444444444442E-3</v>
      </c>
      <c r="E25" s="1">
        <v>23</v>
      </c>
      <c r="F25" s="1">
        <v>0</v>
      </c>
    </row>
    <row r="28" spans="1:6" x14ac:dyDescent="0.25">
      <c r="A28" s="2" t="s">
        <v>34</v>
      </c>
      <c r="B28" s="1" t="s">
        <v>35</v>
      </c>
    </row>
    <row r="29" spans="1:6" x14ac:dyDescent="0.25">
      <c r="A29" s="2" t="s">
        <v>6</v>
      </c>
      <c r="B29" s="1">
        <v>0</v>
      </c>
    </row>
    <row r="30" spans="1:6" x14ac:dyDescent="0.25">
      <c r="A30" s="2" t="s">
        <v>20</v>
      </c>
      <c r="B30" s="1">
        <v>0</v>
      </c>
    </row>
    <row r="36" spans="1:6" x14ac:dyDescent="0.25">
      <c r="A36" s="4" t="s">
        <v>37</v>
      </c>
    </row>
    <row r="37" spans="1:6" x14ac:dyDescent="0.25">
      <c r="A37" s="2" t="s">
        <v>29</v>
      </c>
      <c r="B37" s="3" t="s">
        <v>30</v>
      </c>
      <c r="C37" s="3" t="s">
        <v>31</v>
      </c>
      <c r="D37" s="3" t="s">
        <v>32</v>
      </c>
      <c r="E37" s="1" t="s">
        <v>36</v>
      </c>
      <c r="F37" s="1" t="s">
        <v>35</v>
      </c>
    </row>
    <row r="38" spans="1:6" x14ac:dyDescent="0.25">
      <c r="A38" s="2" t="s">
        <v>9</v>
      </c>
      <c r="B38" s="3">
        <v>1.225E-3</v>
      </c>
      <c r="C38" s="3">
        <v>1.2275462962962962E-3</v>
      </c>
      <c r="D38" s="3">
        <f>MIN(B38:C38)</f>
        <v>1.225E-3</v>
      </c>
      <c r="E38" s="1">
        <v>1</v>
      </c>
      <c r="F38" s="1">
        <v>7</v>
      </c>
    </row>
    <row r="39" spans="1:6" x14ac:dyDescent="0.25">
      <c r="A39" s="2" t="s">
        <v>23</v>
      </c>
      <c r="B39" s="3">
        <v>1.259837962962963E-3</v>
      </c>
      <c r="C39" s="3">
        <v>1.2377314814814814E-3</v>
      </c>
      <c r="D39" s="3">
        <f>MIN(B39:C39)</f>
        <v>1.2377314814814814E-3</v>
      </c>
      <c r="E39" s="1">
        <v>2</v>
      </c>
      <c r="F39" s="1">
        <v>5</v>
      </c>
    </row>
    <row r="40" spans="1:6" x14ac:dyDescent="0.25">
      <c r="A40" s="2" t="s">
        <v>11</v>
      </c>
      <c r="B40" s="3">
        <v>1.2791666666666667E-3</v>
      </c>
      <c r="C40" s="3">
        <v>1.2716435185185185E-3</v>
      </c>
      <c r="D40" s="3">
        <f>MIN(B40:C40)</f>
        <v>1.2716435185185185E-3</v>
      </c>
      <c r="E40" s="1">
        <v>3</v>
      </c>
      <c r="F40" s="1">
        <v>4</v>
      </c>
    </row>
    <row r="41" spans="1:6" x14ac:dyDescent="0.25">
      <c r="A41" s="2" t="s">
        <v>2</v>
      </c>
      <c r="B41" s="3">
        <v>1.3638888888888887E-3</v>
      </c>
      <c r="C41" s="3">
        <v>1.3277777777777778E-3</v>
      </c>
      <c r="D41" s="3">
        <f>MIN(B41:C41)</f>
        <v>1.3277777777777778E-3</v>
      </c>
      <c r="E41" s="1">
        <v>4</v>
      </c>
      <c r="F41" s="1">
        <v>3</v>
      </c>
    </row>
  </sheetData>
  <sortState ref="A2:E30">
    <sortCondition ref="D2:D30"/>
  </sortState>
  <pageMargins left="0.7" right="0.7" top="0.75" bottom="0.75" header="0.3" footer="0.3"/>
  <pageSetup paperSize="9" orientation="portrait" verticalDpi="30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defaultRowHeight="15" x14ac:dyDescent="0.25"/>
  <cols>
    <col min="1" max="1" width="18.28515625" customWidth="1"/>
    <col min="4" max="4" width="11.85546875" customWidth="1"/>
    <col min="5" max="5" width="9.7109375" customWidth="1"/>
    <col min="6" max="6" width="9.42578125" customWidth="1"/>
    <col min="9" max="9" width="17.28515625" customWidth="1"/>
    <col min="12" max="12" width="11.85546875" customWidth="1"/>
    <col min="13" max="13" width="9.7109375" customWidth="1"/>
    <col min="14" max="14" width="9.42578125" customWidth="1"/>
  </cols>
  <sheetData>
    <row r="1" spans="1:6" x14ac:dyDescent="0.25">
      <c r="A1" s="21" t="s">
        <v>38</v>
      </c>
    </row>
    <row r="2" spans="1:6" x14ac:dyDescent="0.25">
      <c r="A2" s="30" t="s">
        <v>29</v>
      </c>
      <c r="B2" s="30" t="s">
        <v>30</v>
      </c>
      <c r="C2" s="30" t="s">
        <v>31</v>
      </c>
      <c r="D2" s="30" t="s">
        <v>32</v>
      </c>
      <c r="E2" s="30" t="s">
        <v>33</v>
      </c>
      <c r="F2" s="30" t="s">
        <v>35</v>
      </c>
    </row>
    <row r="3" spans="1:6" x14ac:dyDescent="0.25">
      <c r="A3" s="27" t="s">
        <v>44</v>
      </c>
      <c r="B3" s="28">
        <v>1.1296296296296295E-3</v>
      </c>
      <c r="C3" s="28">
        <v>1.1203703703703703E-3</v>
      </c>
      <c r="D3" s="28">
        <f t="shared" ref="D3:D28" si="0">MIN(B3,C3)</f>
        <v>1.1203703703703703E-3</v>
      </c>
      <c r="E3" s="29">
        <v>1</v>
      </c>
      <c r="F3" s="29">
        <v>15</v>
      </c>
    </row>
    <row r="4" spans="1:6" x14ac:dyDescent="0.25">
      <c r="A4" s="18" t="s">
        <v>21</v>
      </c>
      <c r="B4" s="19">
        <v>1.1400462962962963E-3</v>
      </c>
      <c r="C4" s="19">
        <v>1.1273148148148147E-3</v>
      </c>
      <c r="D4" s="19">
        <f t="shared" si="0"/>
        <v>1.1273148148148147E-3</v>
      </c>
      <c r="E4" s="20">
        <v>2</v>
      </c>
      <c r="F4" s="20">
        <v>12</v>
      </c>
    </row>
    <row r="5" spans="1:6" x14ac:dyDescent="0.25">
      <c r="A5" s="18" t="s">
        <v>28</v>
      </c>
      <c r="B5" s="19">
        <v>1.137962962962963E-3</v>
      </c>
      <c r="C5" s="19">
        <v>1.2199074074074074E-3</v>
      </c>
      <c r="D5" s="19">
        <f t="shared" si="0"/>
        <v>1.137962962962963E-3</v>
      </c>
      <c r="E5" s="20">
        <v>3</v>
      </c>
      <c r="F5" s="20">
        <v>10</v>
      </c>
    </row>
    <row r="6" spans="1:6" x14ac:dyDescent="0.25">
      <c r="A6" s="31" t="s">
        <v>1</v>
      </c>
      <c r="B6" s="32"/>
      <c r="C6" s="32">
        <v>4.2804398148148098E-2</v>
      </c>
      <c r="D6" s="32">
        <f t="shared" si="0"/>
        <v>4.2804398148148098E-2</v>
      </c>
      <c r="E6" s="33">
        <v>4</v>
      </c>
      <c r="F6" s="33">
        <v>9</v>
      </c>
    </row>
    <row r="7" spans="1:6" x14ac:dyDescent="0.25">
      <c r="A7" s="27" t="s">
        <v>6</v>
      </c>
      <c r="B7" s="28">
        <v>1.164351851851852E-3</v>
      </c>
      <c r="C7" s="28">
        <v>1.1458333333333333E-3</v>
      </c>
      <c r="D7" s="28">
        <f t="shared" si="0"/>
        <v>1.1458333333333333E-3</v>
      </c>
      <c r="E7" s="29">
        <v>5</v>
      </c>
      <c r="F7" s="29">
        <v>8</v>
      </c>
    </row>
    <row r="8" spans="1:6" x14ac:dyDescent="0.25">
      <c r="A8" s="18" t="s">
        <v>4</v>
      </c>
      <c r="B8" s="19">
        <v>1.1620370370370372E-3</v>
      </c>
      <c r="C8" s="19">
        <v>1.152777777777778E-3</v>
      </c>
      <c r="D8" s="19">
        <f t="shared" si="0"/>
        <v>1.152777777777778E-3</v>
      </c>
      <c r="E8" s="20">
        <v>6</v>
      </c>
      <c r="F8" s="20">
        <v>7</v>
      </c>
    </row>
    <row r="9" spans="1:6" x14ac:dyDescent="0.25">
      <c r="A9" s="27" t="s">
        <v>13</v>
      </c>
      <c r="B9" s="28">
        <v>1.164351851851852E-3</v>
      </c>
      <c r="C9" s="28">
        <v>1.1539351851851851E-3</v>
      </c>
      <c r="D9" s="28">
        <f t="shared" si="0"/>
        <v>1.1539351851851851E-3</v>
      </c>
      <c r="E9" s="29">
        <v>7</v>
      </c>
      <c r="F9" s="29">
        <v>6</v>
      </c>
    </row>
    <row r="10" spans="1:6" x14ac:dyDescent="0.25">
      <c r="A10" s="18" t="s">
        <v>51</v>
      </c>
      <c r="B10" s="19">
        <v>1.1620370370370372E-3</v>
      </c>
      <c r="C10" s="19">
        <v>1.1782407407407408E-3</v>
      </c>
      <c r="D10" s="19">
        <f t="shared" si="0"/>
        <v>1.1620370370370372E-3</v>
      </c>
      <c r="E10" s="20">
        <v>8</v>
      </c>
      <c r="F10" s="20">
        <v>5</v>
      </c>
    </row>
    <row r="11" spans="1:6" x14ac:dyDescent="0.25">
      <c r="A11" s="27" t="s">
        <v>22</v>
      </c>
      <c r="B11" s="28">
        <v>1.2002314814814816E-3</v>
      </c>
      <c r="C11" s="28">
        <v>1.1666666666666668E-3</v>
      </c>
      <c r="D11" s="28">
        <f t="shared" si="0"/>
        <v>1.1666666666666668E-3</v>
      </c>
      <c r="E11" s="29">
        <v>9</v>
      </c>
      <c r="F11" s="29">
        <v>4</v>
      </c>
    </row>
    <row r="12" spans="1:6" x14ac:dyDescent="0.25">
      <c r="A12" s="18" t="s">
        <v>20</v>
      </c>
      <c r="B12" s="19">
        <v>1.1782407407407408E-3</v>
      </c>
      <c r="C12" s="19">
        <v>1.1712962962962964E-3</v>
      </c>
      <c r="D12" s="19">
        <f t="shared" si="0"/>
        <v>1.1712962962962964E-3</v>
      </c>
      <c r="E12" s="20">
        <v>10</v>
      </c>
      <c r="F12" s="20">
        <v>3</v>
      </c>
    </row>
    <row r="13" spans="1:6" x14ac:dyDescent="0.25">
      <c r="A13" s="27" t="s">
        <v>27</v>
      </c>
      <c r="B13" s="28">
        <v>1.175925925925926E-3</v>
      </c>
      <c r="C13" s="28">
        <v>1.2152777777777778E-3</v>
      </c>
      <c r="D13" s="28">
        <f t="shared" si="0"/>
        <v>1.175925925925926E-3</v>
      </c>
      <c r="E13" s="29">
        <v>11</v>
      </c>
      <c r="F13" s="29">
        <v>2</v>
      </c>
    </row>
    <row r="14" spans="1:6" x14ac:dyDescent="0.25">
      <c r="A14" s="18" t="s">
        <v>18</v>
      </c>
      <c r="B14" s="19">
        <v>1.1770833333333334E-3</v>
      </c>
      <c r="C14" s="19">
        <v>1.2256944444444444E-3</v>
      </c>
      <c r="D14" s="19">
        <f t="shared" si="0"/>
        <v>1.1770833333333334E-3</v>
      </c>
      <c r="E14" s="20">
        <v>12</v>
      </c>
      <c r="F14" s="20">
        <v>1</v>
      </c>
    </row>
    <row r="15" spans="1:6" x14ac:dyDescent="0.25">
      <c r="A15" s="27" t="s">
        <v>8</v>
      </c>
      <c r="B15" s="28">
        <v>1.1782407407407408E-3</v>
      </c>
      <c r="C15" s="28">
        <v>1.2106481481481482E-3</v>
      </c>
      <c r="D15" s="28">
        <f t="shared" si="0"/>
        <v>1.1782407407407408E-3</v>
      </c>
      <c r="E15" s="29">
        <v>13</v>
      </c>
      <c r="F15" s="29">
        <v>0</v>
      </c>
    </row>
    <row r="16" spans="1:6" x14ac:dyDescent="0.25">
      <c r="A16" s="18" t="s">
        <v>5</v>
      </c>
      <c r="B16" s="19">
        <v>1.2141203703703704E-3</v>
      </c>
      <c r="C16" s="19">
        <v>1.1805555555555556E-3</v>
      </c>
      <c r="D16" s="19">
        <f t="shared" si="0"/>
        <v>1.1805555555555556E-3</v>
      </c>
      <c r="E16" s="20">
        <v>14</v>
      </c>
      <c r="F16" s="20">
        <v>0</v>
      </c>
    </row>
    <row r="17" spans="1:6" x14ac:dyDescent="0.25">
      <c r="A17" s="27" t="s">
        <v>0</v>
      </c>
      <c r="B17" s="28">
        <v>1.2511574074074074E-3</v>
      </c>
      <c r="C17" s="28">
        <v>1.1886574074074074E-3</v>
      </c>
      <c r="D17" s="28">
        <f t="shared" si="0"/>
        <v>1.1886574074074074E-3</v>
      </c>
      <c r="E17" s="29">
        <v>15</v>
      </c>
      <c r="F17" s="29">
        <v>0</v>
      </c>
    </row>
    <row r="18" spans="1:6" x14ac:dyDescent="0.25">
      <c r="A18" s="18" t="s">
        <v>7</v>
      </c>
      <c r="B18" s="19">
        <v>1.2002314814814816E-3</v>
      </c>
      <c r="C18" s="19">
        <v>1.1898148148148148E-3</v>
      </c>
      <c r="D18" s="19">
        <f t="shared" si="0"/>
        <v>1.1898148148148148E-3</v>
      </c>
      <c r="E18" s="20">
        <v>16</v>
      </c>
      <c r="F18" s="20">
        <v>0</v>
      </c>
    </row>
    <row r="19" spans="1:6" x14ac:dyDescent="0.25">
      <c r="A19" s="27" t="s">
        <v>25</v>
      </c>
      <c r="B19" s="28">
        <v>1.2060185185185186E-3</v>
      </c>
      <c r="C19" s="28">
        <v>1.1967592592592592E-3</v>
      </c>
      <c r="D19" s="28">
        <f t="shared" si="0"/>
        <v>1.1967592592592592E-3</v>
      </c>
      <c r="E19" s="29">
        <v>17</v>
      </c>
      <c r="F19" s="29">
        <v>0</v>
      </c>
    </row>
    <row r="20" spans="1:6" x14ac:dyDescent="0.25">
      <c r="A20" s="18" t="s">
        <v>10</v>
      </c>
      <c r="B20" s="19">
        <v>1.2164351851851852E-3</v>
      </c>
      <c r="C20" s="19">
        <v>1.2002314814814816E-3</v>
      </c>
      <c r="D20" s="19">
        <f t="shared" si="0"/>
        <v>1.2002314814814816E-3</v>
      </c>
      <c r="E20" s="20">
        <v>18</v>
      </c>
      <c r="F20" s="20">
        <v>0</v>
      </c>
    </row>
    <row r="21" spans="1:6" x14ac:dyDescent="0.25">
      <c r="A21" s="27" t="s">
        <v>45</v>
      </c>
      <c r="B21" s="28">
        <v>1.2129629629629628E-3</v>
      </c>
      <c r="C21" s="28">
        <v>1.2152777777777778E-3</v>
      </c>
      <c r="D21" s="28">
        <f t="shared" si="0"/>
        <v>1.2129629629629628E-3</v>
      </c>
      <c r="E21" s="29">
        <v>19</v>
      </c>
      <c r="F21" s="29">
        <v>0</v>
      </c>
    </row>
    <row r="22" spans="1:6" x14ac:dyDescent="0.25">
      <c r="A22" s="18" t="s">
        <v>14</v>
      </c>
      <c r="B22" s="19">
        <v>1.2222222222222222E-3</v>
      </c>
      <c r="C22" s="19">
        <v>1.2164351851851852E-3</v>
      </c>
      <c r="D22" s="19">
        <f t="shared" si="0"/>
        <v>1.2164351851851852E-3</v>
      </c>
      <c r="E22" s="20">
        <v>20</v>
      </c>
      <c r="F22" s="20">
        <v>0</v>
      </c>
    </row>
    <row r="23" spans="1:6" x14ac:dyDescent="0.25">
      <c r="A23" s="27" t="s">
        <v>52</v>
      </c>
      <c r="B23" s="28">
        <v>1.2326388888888888E-3</v>
      </c>
      <c r="C23" s="28">
        <v>1.224537037037037E-3</v>
      </c>
      <c r="D23" s="28">
        <f t="shared" si="0"/>
        <v>1.224537037037037E-3</v>
      </c>
      <c r="E23" s="29">
        <v>21</v>
      </c>
      <c r="F23" s="29">
        <v>0</v>
      </c>
    </row>
    <row r="24" spans="1:6" x14ac:dyDescent="0.25">
      <c r="A24" s="18" t="s">
        <v>53</v>
      </c>
      <c r="B24" s="19">
        <v>1.2638888888888888E-3</v>
      </c>
      <c r="C24" s="19">
        <v>1.224537037037037E-3</v>
      </c>
      <c r="D24" s="19">
        <f t="shared" si="0"/>
        <v>1.224537037037037E-3</v>
      </c>
      <c r="E24" s="20">
        <v>22</v>
      </c>
      <c r="F24" s="20">
        <v>0</v>
      </c>
    </row>
    <row r="25" spans="1:6" x14ac:dyDescent="0.25">
      <c r="A25" s="27" t="s">
        <v>15</v>
      </c>
      <c r="B25" s="28">
        <v>1.2349537037037036E-3</v>
      </c>
      <c r="C25" s="28">
        <v>1.2314814814814816E-3</v>
      </c>
      <c r="D25" s="28">
        <f t="shared" si="0"/>
        <v>1.2314814814814816E-3</v>
      </c>
      <c r="E25" s="29">
        <v>23</v>
      </c>
      <c r="F25" s="29">
        <v>0</v>
      </c>
    </row>
    <row r="26" spans="1:6" x14ac:dyDescent="0.25">
      <c r="A26" s="18" t="s">
        <v>54</v>
      </c>
      <c r="B26" s="19">
        <v>1.269675925925926E-3</v>
      </c>
      <c r="C26" s="19">
        <v>1.2569444444444444E-3</v>
      </c>
      <c r="D26" s="19">
        <f t="shared" si="0"/>
        <v>1.2569444444444444E-3</v>
      </c>
      <c r="E26" s="20">
        <v>24</v>
      </c>
      <c r="F26" s="20">
        <v>0</v>
      </c>
    </row>
    <row r="27" spans="1:6" x14ac:dyDescent="0.25">
      <c r="A27" s="27" t="s">
        <v>16</v>
      </c>
      <c r="B27" s="28">
        <v>1.3310185185185185E-3</v>
      </c>
      <c r="C27" s="28">
        <v>1.2835648148148146E-3</v>
      </c>
      <c r="D27" s="28">
        <f t="shared" si="0"/>
        <v>1.2835648148148146E-3</v>
      </c>
      <c r="E27" s="29">
        <v>25</v>
      </c>
      <c r="F27" s="29">
        <v>0</v>
      </c>
    </row>
    <row r="28" spans="1:6" x14ac:dyDescent="0.25">
      <c r="A28" s="18" t="s">
        <v>24</v>
      </c>
      <c r="B28" s="19">
        <v>1.2951388888888889E-3</v>
      </c>
      <c r="C28" s="19"/>
      <c r="D28" s="19">
        <f t="shared" si="0"/>
        <v>1.2951388888888889E-3</v>
      </c>
      <c r="E28" s="20">
        <v>26</v>
      </c>
      <c r="F28" s="20">
        <v>0</v>
      </c>
    </row>
    <row r="30" spans="1:6" x14ac:dyDescent="0.25">
      <c r="A30" s="21" t="s">
        <v>37</v>
      </c>
      <c r="B30" s="9"/>
    </row>
    <row r="31" spans="1:6" x14ac:dyDescent="0.25">
      <c r="A31" s="17" t="s">
        <v>29</v>
      </c>
      <c r="B31" s="17" t="s">
        <v>30</v>
      </c>
      <c r="C31" s="17" t="s">
        <v>31</v>
      </c>
      <c r="D31" s="17" t="s">
        <v>32</v>
      </c>
      <c r="E31" s="17" t="s">
        <v>33</v>
      </c>
      <c r="F31" s="17" t="s">
        <v>35</v>
      </c>
    </row>
    <row r="32" spans="1:6" x14ac:dyDescent="0.25">
      <c r="A32" s="15" t="s">
        <v>11</v>
      </c>
      <c r="B32" s="7">
        <v>1.2511574074074074E-3</v>
      </c>
      <c r="C32" s="7">
        <v>1.1539351851851851E-3</v>
      </c>
      <c r="D32" s="7">
        <f>MIN(B32,C32)</f>
        <v>1.1539351851851851E-3</v>
      </c>
      <c r="E32" s="8">
        <v>1</v>
      </c>
      <c r="F32" s="8">
        <v>7</v>
      </c>
    </row>
    <row r="33" spans="1:6" x14ac:dyDescent="0.25">
      <c r="A33" s="16" t="s">
        <v>9</v>
      </c>
      <c r="B33" s="5">
        <v>1.2384259259259258E-3</v>
      </c>
      <c r="C33" s="5">
        <v>1.2141203703703704E-3</v>
      </c>
      <c r="D33" s="5">
        <f>MIN(B33,C33)</f>
        <v>1.2141203703703704E-3</v>
      </c>
      <c r="E33" s="6">
        <v>2</v>
      </c>
      <c r="F33" s="6">
        <v>5</v>
      </c>
    </row>
    <row r="34" spans="1:6" x14ac:dyDescent="0.25">
      <c r="A34" s="15" t="s">
        <v>2</v>
      </c>
      <c r="B34" s="7">
        <v>1.3148148148148147E-3</v>
      </c>
      <c r="C34" s="7">
        <v>1.2962962962962963E-3</v>
      </c>
      <c r="D34" s="7">
        <f>MIN(B34,C34)</f>
        <v>1.2962962962962963E-3</v>
      </c>
      <c r="E34" s="8">
        <v>3</v>
      </c>
      <c r="F34" s="8">
        <v>4</v>
      </c>
    </row>
    <row r="35" spans="1:6" x14ac:dyDescent="0.25">
      <c r="A35" s="16" t="s">
        <v>23</v>
      </c>
      <c r="B35" s="5"/>
      <c r="C35" s="5"/>
      <c r="D35" s="5"/>
      <c r="E35" s="6"/>
      <c r="F35" s="6">
        <v>0</v>
      </c>
    </row>
  </sheetData>
  <pageMargins left="0.7" right="0.7" top="0.75" bottom="0.75" header="0.3" footer="0.3"/>
  <pageSetup paperSize="9" orientation="portrait" verticalDpi="3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" x14ac:dyDescent="0.25"/>
  <cols>
    <col min="1" max="1" width="17.85546875" bestFit="1" customWidth="1"/>
  </cols>
  <sheetData>
    <row r="1" spans="1:8" x14ac:dyDescent="0.25">
      <c r="A1" s="21" t="s">
        <v>38</v>
      </c>
      <c r="G1" s="1"/>
      <c r="H1" s="1"/>
    </row>
    <row r="2" spans="1:8" x14ac:dyDescent="0.25">
      <c r="A2" s="3" t="s">
        <v>29</v>
      </c>
      <c r="B2" s="3" t="s">
        <v>30</v>
      </c>
      <c r="C2" s="3" t="s">
        <v>31</v>
      </c>
      <c r="D2" s="3" t="s">
        <v>32</v>
      </c>
      <c r="E2" s="3" t="s">
        <v>33</v>
      </c>
      <c r="F2" s="3" t="s">
        <v>35</v>
      </c>
      <c r="G2" s="1" t="s">
        <v>42</v>
      </c>
      <c r="H2" s="1" t="s">
        <v>43</v>
      </c>
    </row>
    <row r="3" spans="1:8" x14ac:dyDescent="0.25">
      <c r="A3" s="2" t="s">
        <v>44</v>
      </c>
      <c r="B3" s="3">
        <v>1.3469907407407406E-3</v>
      </c>
      <c r="C3" s="3">
        <v>1.3078703703703705E-3</v>
      </c>
      <c r="D3" s="3">
        <f>MIN(Taulukko111617[[#This Row],[Aika 1]],Taulukko111617[[#This Row],[Aika 2]])</f>
        <v>1.3078703703703705E-3</v>
      </c>
      <c r="E3" s="1">
        <v>1</v>
      </c>
      <c r="F3" s="1">
        <v>15</v>
      </c>
      <c r="G3" s="1">
        <v>92</v>
      </c>
      <c r="H3" s="1">
        <v>117</v>
      </c>
    </row>
    <row r="4" spans="1:8" x14ac:dyDescent="0.25">
      <c r="A4" s="2" t="s">
        <v>28</v>
      </c>
      <c r="B4" s="3">
        <v>1.5187499999999999E-3</v>
      </c>
      <c r="C4" s="3">
        <v>1.3432870370370371E-3</v>
      </c>
      <c r="D4" s="3">
        <f>MIN(Taulukko111617[[#This Row],[Aika 1]],Taulukko111617[[#This Row],[Aika 2]])</f>
        <v>1.3432870370370371E-3</v>
      </c>
      <c r="E4" s="1">
        <v>2</v>
      </c>
      <c r="F4" s="1">
        <v>12</v>
      </c>
      <c r="G4" s="1">
        <v>84</v>
      </c>
      <c r="H4" s="1">
        <v>99</v>
      </c>
    </row>
    <row r="5" spans="1:8" x14ac:dyDescent="0.25">
      <c r="A5" s="2" t="s">
        <v>4</v>
      </c>
      <c r="B5" s="3">
        <v>1.401851851851852E-3</v>
      </c>
      <c r="C5" s="3">
        <v>1.3527777777777776E-3</v>
      </c>
      <c r="D5" s="3">
        <f>MIN(Taulukko111617[[#This Row],[Aika 1]],Taulukko111617[[#This Row],[Aika 2]])</f>
        <v>1.3527777777777776E-3</v>
      </c>
      <c r="E5" s="1">
        <v>3</v>
      </c>
      <c r="F5" s="1">
        <v>10</v>
      </c>
      <c r="G5" s="1">
        <v>83</v>
      </c>
      <c r="H5" s="1">
        <v>104</v>
      </c>
    </row>
    <row r="6" spans="1:8" x14ac:dyDescent="0.25">
      <c r="A6" s="2" t="s">
        <v>10</v>
      </c>
      <c r="B6" s="3">
        <v>1.4586805555555553E-3</v>
      </c>
      <c r="C6" s="3">
        <v>1.3591435185185184E-3</v>
      </c>
      <c r="D6" s="3">
        <f>MIN(Taulukko111617[[#This Row],[Aika 1]],Taulukko111617[[#This Row],[Aika 2]])</f>
        <v>1.3591435185185184E-3</v>
      </c>
      <c r="E6" s="1">
        <v>4</v>
      </c>
      <c r="F6" s="1">
        <v>9</v>
      </c>
      <c r="G6" s="1">
        <v>81</v>
      </c>
      <c r="H6" s="1">
        <v>100</v>
      </c>
    </row>
    <row r="7" spans="1:8" x14ac:dyDescent="0.25">
      <c r="A7" s="2" t="s">
        <v>13</v>
      </c>
      <c r="B7" s="3">
        <v>1.4258101851851853E-3</v>
      </c>
      <c r="C7" s="3">
        <v>1.3599537037037037E-3</v>
      </c>
      <c r="D7" s="3">
        <f>MIN(Taulukko111617[[#This Row],[Aika 1]],Taulukko111617[[#This Row],[Aika 2]])</f>
        <v>1.3599537037037037E-3</v>
      </c>
      <c r="E7" s="1">
        <v>5</v>
      </c>
      <c r="F7" s="1">
        <v>8</v>
      </c>
      <c r="G7" s="1">
        <v>84</v>
      </c>
      <c r="H7" s="1">
        <v>97</v>
      </c>
    </row>
    <row r="8" spans="1:8" x14ac:dyDescent="0.25">
      <c r="A8" s="2" t="s">
        <v>20</v>
      </c>
      <c r="B8" s="3">
        <v>1.4331018518518519E-3</v>
      </c>
      <c r="C8" s="3">
        <v>1.3707175925925926E-3</v>
      </c>
      <c r="D8" s="3">
        <f>MIN(Taulukko111617[[#This Row],[Aika 1]],Taulukko111617[[#This Row],[Aika 2]])</f>
        <v>1.3707175925925926E-3</v>
      </c>
      <c r="E8" s="1">
        <v>6</v>
      </c>
      <c r="F8" s="1">
        <v>7</v>
      </c>
      <c r="G8" s="1">
        <v>87</v>
      </c>
      <c r="H8" s="1">
        <v>100</v>
      </c>
    </row>
    <row r="9" spans="1:8" x14ac:dyDescent="0.25">
      <c r="A9" s="2" t="s">
        <v>7</v>
      </c>
      <c r="B9" s="3">
        <v>1.5693287037037039E-3</v>
      </c>
      <c r="C9" s="3">
        <v>1.3740740740740742E-3</v>
      </c>
      <c r="D9" s="3">
        <f>MIN(Taulukko111617[[#This Row],[Aika 1]],Taulukko111617[[#This Row],[Aika 2]])</f>
        <v>1.3740740740740742E-3</v>
      </c>
      <c r="E9" s="1">
        <v>7</v>
      </c>
      <c r="F9" s="1">
        <v>6</v>
      </c>
      <c r="G9" s="1">
        <v>58</v>
      </c>
      <c r="H9" s="1">
        <v>98</v>
      </c>
    </row>
    <row r="10" spans="1:8" x14ac:dyDescent="0.25">
      <c r="A10" s="2" t="s">
        <v>45</v>
      </c>
      <c r="B10" s="3">
        <v>1.4417824074074072E-3</v>
      </c>
      <c r="C10" s="3">
        <v>1.3864583333333333E-3</v>
      </c>
      <c r="D10" s="3">
        <f>MIN(Taulukko111617[[#This Row],[Aika 1]],Taulukko111617[[#This Row],[Aika 2]])</f>
        <v>1.3864583333333333E-3</v>
      </c>
      <c r="E10" s="1">
        <v>8</v>
      </c>
      <c r="F10" s="1">
        <v>5</v>
      </c>
      <c r="G10" s="1">
        <v>85</v>
      </c>
      <c r="H10" s="1">
        <v>97</v>
      </c>
    </row>
    <row r="11" spans="1:8" x14ac:dyDescent="0.25">
      <c r="A11" s="2" t="s">
        <v>22</v>
      </c>
      <c r="B11" s="3">
        <v>1.4670138888888886E-3</v>
      </c>
      <c r="C11" s="3">
        <v>1.3957175925925925E-3</v>
      </c>
      <c r="D11" s="3">
        <f>MIN(Taulukko111617[[#This Row],[Aika 1]],Taulukko111617[[#This Row],[Aika 2]])</f>
        <v>1.3957175925925925E-3</v>
      </c>
      <c r="E11" s="1">
        <v>9</v>
      </c>
      <c r="F11" s="1">
        <v>4</v>
      </c>
      <c r="G11" s="1">
        <v>83</v>
      </c>
      <c r="H11" s="1">
        <v>94</v>
      </c>
    </row>
    <row r="12" spans="1:8" x14ac:dyDescent="0.25">
      <c r="A12" s="2" t="s">
        <v>6</v>
      </c>
      <c r="B12" s="3"/>
      <c r="C12" s="3">
        <v>1.4059027777777778E-3</v>
      </c>
      <c r="D12" s="3">
        <f>MIN(Taulukko111617[[#This Row],[Aika 1]],Taulukko111617[[#This Row],[Aika 2]])</f>
        <v>1.4059027777777778E-3</v>
      </c>
      <c r="E12" s="1">
        <v>10</v>
      </c>
      <c r="F12" s="1">
        <v>3</v>
      </c>
      <c r="G12" s="1">
        <v>64</v>
      </c>
      <c r="H12" s="1">
        <v>84</v>
      </c>
    </row>
    <row r="13" spans="1:8" x14ac:dyDescent="0.25">
      <c r="A13" s="2" t="s">
        <v>25</v>
      </c>
      <c r="B13" s="3">
        <v>1.4576388888888892E-3</v>
      </c>
      <c r="C13" s="3">
        <v>1.4297453703703703E-3</v>
      </c>
      <c r="D13" s="3">
        <f>MIN(Taulukko111617[[#This Row],[Aika 1]],Taulukko111617[[#This Row],[Aika 2]])</f>
        <v>1.4297453703703703E-3</v>
      </c>
      <c r="E13" s="1">
        <v>11</v>
      </c>
      <c r="F13" s="1">
        <v>2</v>
      </c>
      <c r="G13" s="1">
        <v>76</v>
      </c>
      <c r="H13" s="1">
        <v>85</v>
      </c>
    </row>
    <row r="14" spans="1:8" x14ac:dyDescent="0.25">
      <c r="A14" s="2" t="s">
        <v>8</v>
      </c>
      <c r="B14" s="3">
        <v>1.4424768518518519E-3</v>
      </c>
      <c r="C14" s="3"/>
      <c r="D14" s="3">
        <f>MIN(Taulukko111617[[#This Row],[Aika 1]],Taulukko111617[[#This Row],[Aika 2]])</f>
        <v>1.4424768518518519E-3</v>
      </c>
      <c r="E14" s="1">
        <v>12</v>
      </c>
      <c r="F14" s="1">
        <v>1</v>
      </c>
      <c r="G14" s="1">
        <v>80</v>
      </c>
      <c r="H14" s="1"/>
    </row>
    <row r="15" spans="1:8" x14ac:dyDescent="0.25">
      <c r="A15" s="2" t="s">
        <v>5</v>
      </c>
      <c r="B15" s="3"/>
      <c r="C15" s="3">
        <v>1.4521990740740739E-3</v>
      </c>
      <c r="D15" s="3">
        <f>MIN(Taulukko111617[[#This Row],[Aika 1]],Taulukko111617[[#This Row],[Aika 2]])</f>
        <v>1.4521990740740739E-3</v>
      </c>
      <c r="E15" s="1">
        <v>13</v>
      </c>
      <c r="F15" s="1">
        <v>0</v>
      </c>
      <c r="G15" s="1">
        <v>86</v>
      </c>
      <c r="H15" s="1">
        <v>107</v>
      </c>
    </row>
    <row r="16" spans="1:8" x14ac:dyDescent="0.25">
      <c r="A16" s="2" t="s">
        <v>19</v>
      </c>
      <c r="B16" s="3">
        <v>1.5032407407407408E-3</v>
      </c>
      <c r="C16" s="3">
        <v>1.4597222222222223E-3</v>
      </c>
      <c r="D16" s="3">
        <f>MIN(Taulukko111617[[#This Row],[Aika 1]],Taulukko111617[[#This Row],[Aika 2]])</f>
        <v>1.4597222222222223E-3</v>
      </c>
      <c r="E16" s="1">
        <v>14</v>
      </c>
      <c r="F16" s="1">
        <v>0</v>
      </c>
      <c r="G16" s="1">
        <v>83</v>
      </c>
      <c r="H16" s="1">
        <v>96</v>
      </c>
    </row>
    <row r="17" spans="1:8" x14ac:dyDescent="0.25">
      <c r="A17" s="2" t="s">
        <v>21</v>
      </c>
      <c r="B17" s="3">
        <v>1.4622685185185183E-3</v>
      </c>
      <c r="C17" s="3"/>
      <c r="D17" s="3">
        <f>MIN(Taulukko111617[[#This Row],[Aika 1]],Taulukko111617[[#This Row],[Aika 2]])</f>
        <v>1.4622685185185183E-3</v>
      </c>
      <c r="E17" s="1">
        <v>15</v>
      </c>
      <c r="F17" s="1">
        <v>0</v>
      </c>
      <c r="G17" s="1">
        <v>83</v>
      </c>
      <c r="H17" s="1"/>
    </row>
    <row r="18" spans="1:8" x14ac:dyDescent="0.25">
      <c r="A18" s="2" t="s">
        <v>3</v>
      </c>
      <c r="B18" s="3">
        <v>1.4644675925925925E-3</v>
      </c>
      <c r="C18" s="3">
        <v>1.4721064814814814E-3</v>
      </c>
      <c r="D18" s="3">
        <f>MIN(Taulukko111617[[#This Row],[Aika 1]],Taulukko111617[[#This Row],[Aika 2]])</f>
        <v>1.4644675925925925E-3</v>
      </c>
      <c r="E18" s="1">
        <v>16</v>
      </c>
      <c r="F18" s="1">
        <v>0</v>
      </c>
      <c r="G18" s="1">
        <v>75</v>
      </c>
      <c r="H18" s="1">
        <v>82</v>
      </c>
    </row>
    <row r="19" spans="1:8" x14ac:dyDescent="0.25">
      <c r="A19" s="2" t="s">
        <v>46</v>
      </c>
      <c r="B19" s="3">
        <v>1.5277777777777779E-3</v>
      </c>
      <c r="C19" s="3">
        <v>1.4649305555555555E-3</v>
      </c>
      <c r="D19" s="3">
        <f>MIN(Taulukko111617[[#This Row],[Aika 1]],Taulukko111617[[#This Row],[Aika 2]])</f>
        <v>1.4649305555555555E-3</v>
      </c>
      <c r="E19" s="1">
        <v>17</v>
      </c>
      <c r="F19" s="1">
        <v>0</v>
      </c>
      <c r="G19" s="1"/>
      <c r="H19" s="1">
        <v>79</v>
      </c>
    </row>
    <row r="20" spans="1:8" x14ac:dyDescent="0.25">
      <c r="A20" s="2" t="s">
        <v>18</v>
      </c>
      <c r="B20" s="3">
        <v>1.4659722222222225E-3</v>
      </c>
      <c r="C20" s="3"/>
      <c r="D20" s="3">
        <f>MIN(Taulukko111617[[#This Row],[Aika 1]],Taulukko111617[[#This Row],[Aika 2]])</f>
        <v>1.4659722222222225E-3</v>
      </c>
      <c r="E20" s="1">
        <v>18</v>
      </c>
      <c r="F20" s="1">
        <v>0</v>
      </c>
      <c r="G20" s="1"/>
      <c r="H20" s="1">
        <v>88</v>
      </c>
    </row>
    <row r="21" spans="1:8" x14ac:dyDescent="0.25">
      <c r="A21" s="2" t="s">
        <v>15</v>
      </c>
      <c r="B21" s="3">
        <v>1.7791666666666665E-3</v>
      </c>
      <c r="C21" s="3"/>
      <c r="D21" s="3">
        <f>MIN(Taulukko111617[[#This Row],[Aika 1]],Taulukko111617[[#This Row],[Aika 2]])</f>
        <v>1.7791666666666665E-3</v>
      </c>
      <c r="E21" s="1">
        <v>19</v>
      </c>
      <c r="F21" s="1">
        <v>0</v>
      </c>
      <c r="G21" s="1">
        <v>68</v>
      </c>
      <c r="H21" s="1"/>
    </row>
    <row r="22" spans="1:8" x14ac:dyDescent="0.25">
      <c r="G22" s="1"/>
      <c r="H22" s="1"/>
    </row>
    <row r="23" spans="1:8" x14ac:dyDescent="0.25">
      <c r="A23" s="21" t="s">
        <v>47</v>
      </c>
      <c r="G23" s="1"/>
      <c r="H23" s="1"/>
    </row>
    <row r="24" spans="1:8" x14ac:dyDescent="0.25">
      <c r="A24" t="s">
        <v>29</v>
      </c>
      <c r="B24" t="s">
        <v>35</v>
      </c>
      <c r="G24" s="1"/>
      <c r="H24" s="1"/>
    </row>
    <row r="25" spans="1:8" x14ac:dyDescent="0.25">
      <c r="A25" t="s">
        <v>16</v>
      </c>
      <c r="B25">
        <v>0</v>
      </c>
      <c r="G25" s="1"/>
      <c r="H25" s="1"/>
    </row>
    <row r="26" spans="1:8" x14ac:dyDescent="0.25">
      <c r="G26" s="1"/>
      <c r="H26" s="1"/>
    </row>
    <row r="27" spans="1:8" x14ac:dyDescent="0.25">
      <c r="A27" s="21" t="s">
        <v>37</v>
      </c>
      <c r="G27" s="1"/>
      <c r="H27" s="1"/>
    </row>
    <row r="28" spans="1:8" x14ac:dyDescent="0.25">
      <c r="A28" s="17" t="s">
        <v>29</v>
      </c>
      <c r="B28" s="17" t="s">
        <v>48</v>
      </c>
      <c r="C28" s="17" t="s">
        <v>49</v>
      </c>
      <c r="D28" s="17" t="s">
        <v>32</v>
      </c>
      <c r="E28" s="17" t="s">
        <v>33</v>
      </c>
      <c r="F28" s="17" t="s">
        <v>35</v>
      </c>
      <c r="G28" s="22" t="s">
        <v>42</v>
      </c>
      <c r="H28" s="22" t="s">
        <v>43</v>
      </c>
    </row>
    <row r="29" spans="1:8" x14ac:dyDescent="0.25">
      <c r="A29" s="16" t="s">
        <v>23</v>
      </c>
      <c r="B29" s="5">
        <v>1.4743055555555557E-3</v>
      </c>
      <c r="C29" s="5">
        <v>1.4171296296296295E-3</v>
      </c>
      <c r="D29" s="5">
        <f>MIN(B29:C29)</f>
        <v>1.4171296296296295E-3</v>
      </c>
      <c r="E29" s="6">
        <v>1</v>
      </c>
      <c r="F29" s="6">
        <v>7</v>
      </c>
      <c r="G29" s="1">
        <v>79</v>
      </c>
      <c r="H29" s="1">
        <v>92</v>
      </c>
    </row>
    <row r="30" spans="1:8" x14ac:dyDescent="0.25">
      <c r="A30" s="23" t="s">
        <v>9</v>
      </c>
      <c r="B30" s="24">
        <v>1.5670138888888888E-3</v>
      </c>
      <c r="C30" s="24">
        <v>1.5238425925925925E-3</v>
      </c>
      <c r="D30" s="24">
        <f>MIN(B30:C30)</f>
        <v>1.5238425925925925E-3</v>
      </c>
      <c r="E30" s="25">
        <v>2</v>
      </c>
      <c r="F30" s="25">
        <v>5</v>
      </c>
      <c r="G30" s="26">
        <v>85</v>
      </c>
      <c r="H30" s="26">
        <v>97</v>
      </c>
    </row>
    <row r="31" spans="1:8" x14ac:dyDescent="0.25">
      <c r="A31" s="27" t="s">
        <v>50</v>
      </c>
      <c r="B31" s="28">
        <v>1.6771990740740742E-3</v>
      </c>
      <c r="C31" s="28">
        <v>1.619560185185185E-3</v>
      </c>
      <c r="D31" s="28">
        <f>MIN(B31:C31)</f>
        <v>1.619560185185185E-3</v>
      </c>
      <c r="E31" s="29">
        <v>3</v>
      </c>
      <c r="F31" s="29">
        <v>4</v>
      </c>
      <c r="G31" s="1">
        <v>70</v>
      </c>
      <c r="H31" s="1">
        <v>71</v>
      </c>
    </row>
    <row r="32" spans="1:8" x14ac:dyDescent="0.25">
      <c r="G32" s="1"/>
      <c r="H32" s="1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E18" sqref="E18"/>
    </sheetView>
  </sheetViews>
  <sheetFormatPr defaultRowHeight="15" x14ac:dyDescent="0.25"/>
  <cols>
    <col min="1" max="1" width="17.85546875" bestFit="1" customWidth="1"/>
    <col min="4" max="4" width="12" bestFit="1" customWidth="1"/>
  </cols>
  <sheetData>
    <row r="1" spans="1:6" x14ac:dyDescent="0.25">
      <c r="A1" s="4" t="s">
        <v>38</v>
      </c>
      <c r="B1" s="3"/>
      <c r="C1" s="3"/>
      <c r="D1" s="3"/>
      <c r="E1" s="1"/>
      <c r="F1" s="1"/>
    </row>
    <row r="2" spans="1:6" x14ac:dyDescent="0.25">
      <c r="A2" s="3" t="s">
        <v>29</v>
      </c>
      <c r="B2" s="3" t="s">
        <v>30</v>
      </c>
      <c r="C2" s="3" t="s">
        <v>31</v>
      </c>
      <c r="D2" s="3" t="s">
        <v>32</v>
      </c>
      <c r="E2" s="3" t="s">
        <v>33</v>
      </c>
      <c r="F2" s="3" t="s">
        <v>35</v>
      </c>
    </row>
    <row r="3" spans="1:6" x14ac:dyDescent="0.25">
      <c r="A3" s="2" t="s">
        <v>1</v>
      </c>
      <c r="B3" s="3">
        <v>9.8379629629629642E-4</v>
      </c>
      <c r="C3" s="3">
        <v>9.4398148148148141E-4</v>
      </c>
      <c r="D3" s="3">
        <f t="shared" ref="D3:D24" si="0">MIN(B3:C3)</f>
        <v>9.4398148148148141E-4</v>
      </c>
      <c r="E3" s="1">
        <v>1</v>
      </c>
      <c r="F3" s="1">
        <v>15</v>
      </c>
    </row>
    <row r="4" spans="1:6" x14ac:dyDescent="0.25">
      <c r="A4" s="2" t="s">
        <v>28</v>
      </c>
      <c r="B4" s="3">
        <v>9.9895833333333325E-4</v>
      </c>
      <c r="C4" s="3">
        <v>9.7395833333333319E-4</v>
      </c>
      <c r="D4" s="3">
        <f t="shared" si="0"/>
        <v>9.7395833333333319E-4</v>
      </c>
      <c r="E4" s="1">
        <v>2</v>
      </c>
      <c r="F4" s="1">
        <v>12</v>
      </c>
    </row>
    <row r="5" spans="1:6" x14ac:dyDescent="0.25">
      <c r="A5" s="2" t="s">
        <v>21</v>
      </c>
      <c r="B5" s="3">
        <v>1.0210648148148147E-3</v>
      </c>
      <c r="C5" s="3">
        <v>9.8414351851851853E-4</v>
      </c>
      <c r="D5" s="3">
        <f t="shared" si="0"/>
        <v>9.8414351851851853E-4</v>
      </c>
      <c r="E5" s="1">
        <v>3</v>
      </c>
      <c r="F5" s="1">
        <v>10</v>
      </c>
    </row>
    <row r="6" spans="1:6" x14ac:dyDescent="0.25">
      <c r="A6" s="2" t="s">
        <v>4</v>
      </c>
      <c r="B6" s="3">
        <v>9.8807870370370369E-4</v>
      </c>
      <c r="C6" s="3">
        <v>9.9247685185185181E-4</v>
      </c>
      <c r="D6" s="3">
        <f t="shared" si="0"/>
        <v>9.8807870370370369E-4</v>
      </c>
      <c r="E6" s="1">
        <v>4</v>
      </c>
      <c r="F6" s="1">
        <v>9</v>
      </c>
    </row>
    <row r="7" spans="1:6" x14ac:dyDescent="0.25">
      <c r="A7" s="2" t="s">
        <v>13</v>
      </c>
      <c r="B7" s="3">
        <v>1.0081018518518518E-3</v>
      </c>
      <c r="C7" s="3">
        <v>9.9247685185185181E-4</v>
      </c>
      <c r="D7" s="3">
        <f t="shared" si="0"/>
        <v>9.9247685185185181E-4</v>
      </c>
      <c r="E7" s="1">
        <v>5</v>
      </c>
      <c r="F7" s="1">
        <v>8</v>
      </c>
    </row>
    <row r="8" spans="1:6" x14ac:dyDescent="0.25">
      <c r="A8" s="2" t="s">
        <v>6</v>
      </c>
      <c r="B8" s="3">
        <v>1.0219907407407406E-3</v>
      </c>
      <c r="C8" s="3">
        <v>9.9317129629629625E-4</v>
      </c>
      <c r="D8" s="3">
        <f t="shared" si="0"/>
        <v>9.9317129629629625E-4</v>
      </c>
      <c r="E8" s="1">
        <v>6</v>
      </c>
      <c r="F8" s="1">
        <v>7</v>
      </c>
    </row>
    <row r="9" spans="1:6" x14ac:dyDescent="0.25">
      <c r="A9" s="2" t="s">
        <v>20</v>
      </c>
      <c r="B9" s="3">
        <v>1.0094907407407407E-3</v>
      </c>
      <c r="C9" s="3">
        <v>9.979166666666667E-4</v>
      </c>
      <c r="D9" s="3">
        <f t="shared" si="0"/>
        <v>9.979166666666667E-4</v>
      </c>
      <c r="E9" s="1">
        <v>7</v>
      </c>
      <c r="F9" s="1">
        <v>6</v>
      </c>
    </row>
    <row r="10" spans="1:6" x14ac:dyDescent="0.25">
      <c r="A10" s="2" t="s">
        <v>10</v>
      </c>
      <c r="B10" s="3">
        <v>1.2493055555555554E-3</v>
      </c>
      <c r="C10" s="3">
        <v>1.0040509259259258E-3</v>
      </c>
      <c r="D10" s="3">
        <f t="shared" si="0"/>
        <v>1.0040509259259258E-3</v>
      </c>
      <c r="E10" s="1">
        <v>8</v>
      </c>
      <c r="F10" s="1">
        <v>5</v>
      </c>
    </row>
    <row r="11" spans="1:6" x14ac:dyDescent="0.25">
      <c r="A11" s="2" t="s">
        <v>14</v>
      </c>
      <c r="B11" s="3">
        <v>1.0366898148148149E-3</v>
      </c>
      <c r="C11" s="3">
        <v>1.0091435185185186E-3</v>
      </c>
      <c r="D11" s="3">
        <f t="shared" si="0"/>
        <v>1.0091435185185186E-3</v>
      </c>
      <c r="E11" s="1">
        <v>9</v>
      </c>
      <c r="F11" s="1">
        <v>4</v>
      </c>
    </row>
    <row r="12" spans="1:6" x14ac:dyDescent="0.25">
      <c r="A12" s="2" t="s">
        <v>22</v>
      </c>
      <c r="B12" s="3">
        <v>1.0236111111111112E-3</v>
      </c>
      <c r="C12" s="3">
        <v>1.0188657407407408E-3</v>
      </c>
      <c r="D12" s="3">
        <f t="shared" si="0"/>
        <v>1.0188657407407408E-3</v>
      </c>
      <c r="E12" s="1">
        <v>10</v>
      </c>
      <c r="F12" s="1">
        <v>3</v>
      </c>
    </row>
    <row r="13" spans="1:6" x14ac:dyDescent="0.25">
      <c r="A13" s="2" t="s">
        <v>5</v>
      </c>
      <c r="B13" s="3">
        <v>1.0416666666666667E-3</v>
      </c>
      <c r="C13" s="3">
        <v>1.0234953703703704E-3</v>
      </c>
      <c r="D13" s="3">
        <f t="shared" si="0"/>
        <v>1.0234953703703704E-3</v>
      </c>
      <c r="E13" s="1">
        <v>11</v>
      </c>
      <c r="F13" s="1">
        <v>2</v>
      </c>
    </row>
    <row r="14" spans="1:6" x14ac:dyDescent="0.25">
      <c r="A14" s="2" t="s">
        <v>7</v>
      </c>
      <c r="B14" s="3">
        <v>1.0734953703703703E-3</v>
      </c>
      <c r="C14" s="3">
        <v>1.0300925925925926E-3</v>
      </c>
      <c r="D14" s="3">
        <f t="shared" si="0"/>
        <v>1.0300925925925926E-3</v>
      </c>
      <c r="E14" s="1">
        <v>12</v>
      </c>
      <c r="F14" s="1">
        <v>1</v>
      </c>
    </row>
    <row r="15" spans="1:6" x14ac:dyDescent="0.25">
      <c r="A15" s="2" t="s">
        <v>45</v>
      </c>
      <c r="B15" s="3">
        <v>1.075E-3</v>
      </c>
      <c r="C15" s="3">
        <v>1.0387731481481483E-3</v>
      </c>
      <c r="D15" s="3">
        <f t="shared" si="0"/>
        <v>1.0387731481481483E-3</v>
      </c>
      <c r="E15" s="1">
        <v>13</v>
      </c>
      <c r="F15" s="1">
        <v>0</v>
      </c>
    </row>
    <row r="16" spans="1:6" x14ac:dyDescent="0.25">
      <c r="A16" s="2" t="s">
        <v>25</v>
      </c>
      <c r="B16" s="3">
        <v>1.0868055555555555E-3</v>
      </c>
      <c r="C16" s="3">
        <v>1.0467592592592592E-3</v>
      </c>
      <c r="D16" s="3">
        <f t="shared" si="0"/>
        <v>1.0467592592592592E-3</v>
      </c>
      <c r="E16" s="1">
        <v>14</v>
      </c>
      <c r="F16" s="1">
        <v>0</v>
      </c>
    </row>
    <row r="17" spans="1:6" x14ac:dyDescent="0.25">
      <c r="A17" s="2" t="s">
        <v>18</v>
      </c>
      <c r="B17" s="3">
        <v>1.0821759259259259E-3</v>
      </c>
      <c r="C17" s="3">
        <v>1.0511574074074076E-3</v>
      </c>
      <c r="D17" s="3">
        <f t="shared" si="0"/>
        <v>1.0511574074074076E-3</v>
      </c>
      <c r="E17" s="1">
        <v>15</v>
      </c>
      <c r="F17" s="1">
        <v>0</v>
      </c>
    </row>
    <row r="18" spans="1:6" x14ac:dyDescent="0.25">
      <c r="A18" s="2" t="s">
        <v>19</v>
      </c>
      <c r="B18" s="3">
        <v>1.1063657407407409E-3</v>
      </c>
      <c r="C18" s="3">
        <v>1.0521990740740741E-3</v>
      </c>
      <c r="D18" s="3">
        <f t="shared" si="0"/>
        <v>1.0521990740740741E-3</v>
      </c>
      <c r="E18" s="1">
        <v>16</v>
      </c>
      <c r="F18" s="1">
        <v>0</v>
      </c>
    </row>
    <row r="19" spans="1:6" x14ac:dyDescent="0.25">
      <c r="A19" s="2" t="s">
        <v>55</v>
      </c>
      <c r="B19" s="3">
        <v>1.0821759259259259E-3</v>
      </c>
      <c r="C19" s="3">
        <v>1.0622685185185186E-3</v>
      </c>
      <c r="D19" s="3">
        <f t="shared" si="0"/>
        <v>1.0622685185185186E-3</v>
      </c>
      <c r="E19" s="1">
        <v>17</v>
      </c>
      <c r="F19" s="1">
        <v>0</v>
      </c>
    </row>
    <row r="20" spans="1:6" x14ac:dyDescent="0.25">
      <c r="A20" s="2" t="s">
        <v>8</v>
      </c>
      <c r="B20" s="3"/>
      <c r="C20" s="3">
        <v>1.0734953703703703E-3</v>
      </c>
      <c r="D20" s="3">
        <f t="shared" si="0"/>
        <v>1.0734953703703703E-3</v>
      </c>
      <c r="E20" s="1">
        <v>18</v>
      </c>
      <c r="F20" s="1">
        <v>0</v>
      </c>
    </row>
    <row r="21" spans="1:6" x14ac:dyDescent="0.25">
      <c r="A21" s="2" t="s">
        <v>16</v>
      </c>
      <c r="B21" s="3">
        <v>1.1335648148148149E-3</v>
      </c>
      <c r="C21" s="3">
        <v>1.1006944444444443E-3</v>
      </c>
      <c r="D21" s="3">
        <f t="shared" si="0"/>
        <v>1.1006944444444443E-3</v>
      </c>
      <c r="E21" s="1">
        <v>19</v>
      </c>
      <c r="F21" s="1">
        <v>0</v>
      </c>
    </row>
    <row r="22" spans="1:6" x14ac:dyDescent="0.25">
      <c r="A22" s="2" t="s">
        <v>0</v>
      </c>
      <c r="B22" s="3">
        <v>1.1414351851851852E-3</v>
      </c>
      <c r="C22" s="3">
        <v>1.1295138888888889E-3</v>
      </c>
      <c r="D22" s="3">
        <f t="shared" si="0"/>
        <v>1.1295138888888889E-3</v>
      </c>
      <c r="E22" s="1">
        <v>20</v>
      </c>
      <c r="F22" s="1">
        <v>0</v>
      </c>
    </row>
    <row r="23" spans="1:6" x14ac:dyDescent="0.25">
      <c r="A23" s="2" t="s">
        <v>15</v>
      </c>
      <c r="B23" s="3">
        <v>1.1552083333333334E-3</v>
      </c>
      <c r="C23" s="3"/>
      <c r="D23" s="3">
        <f t="shared" si="0"/>
        <v>1.1552083333333334E-3</v>
      </c>
      <c r="E23" s="1">
        <v>21</v>
      </c>
      <c r="F23" s="1">
        <v>0</v>
      </c>
    </row>
    <row r="24" spans="1:6" x14ac:dyDescent="0.25">
      <c r="A24" s="2" t="s">
        <v>27</v>
      </c>
      <c r="B24" s="3">
        <v>1.3339120370370371E-3</v>
      </c>
      <c r="C24" s="3">
        <v>1.199074074074074E-3</v>
      </c>
      <c r="D24" s="3">
        <f t="shared" si="0"/>
        <v>1.199074074074074E-3</v>
      </c>
      <c r="E24" s="1">
        <v>22</v>
      </c>
      <c r="F24" s="1">
        <v>0</v>
      </c>
    </row>
    <row r="25" spans="1:6" x14ac:dyDescent="0.25">
      <c r="A25" s="2"/>
      <c r="B25" s="3"/>
      <c r="C25" s="3"/>
      <c r="D25" s="3"/>
      <c r="E25" s="1"/>
      <c r="F25" s="1"/>
    </row>
    <row r="26" spans="1:6" x14ac:dyDescent="0.25">
      <c r="A26" s="4" t="s">
        <v>47</v>
      </c>
      <c r="B26" s="3"/>
      <c r="C26" s="3"/>
      <c r="D26" s="3"/>
      <c r="E26" s="1"/>
      <c r="F26" s="1"/>
    </row>
    <row r="27" spans="1:6" x14ac:dyDescent="0.25">
      <c r="A27" t="s">
        <v>29</v>
      </c>
      <c r="B27" t="s">
        <v>35</v>
      </c>
      <c r="C27" s="3"/>
      <c r="D27" s="3"/>
      <c r="E27" s="1"/>
      <c r="F27" s="1"/>
    </row>
    <row r="28" spans="1:6" x14ac:dyDescent="0.25">
      <c r="A28" t="s">
        <v>3</v>
      </c>
      <c r="B28">
        <v>0</v>
      </c>
      <c r="C28" s="3"/>
      <c r="D28" s="3"/>
      <c r="E28" s="1"/>
      <c r="F28" s="1"/>
    </row>
    <row r="29" spans="1:6" x14ac:dyDescent="0.25">
      <c r="A29" s="2"/>
      <c r="B29" s="1"/>
      <c r="C29" s="3"/>
      <c r="D29" s="3"/>
      <c r="E29" s="1"/>
      <c r="F29" s="1"/>
    </row>
    <row r="30" spans="1:6" x14ac:dyDescent="0.25">
      <c r="A30" s="4" t="s">
        <v>37</v>
      </c>
      <c r="B30" s="3"/>
      <c r="C30" s="3"/>
      <c r="D30" s="3"/>
      <c r="E30" s="1"/>
      <c r="F30" s="1"/>
    </row>
    <row r="31" spans="1:6" x14ac:dyDescent="0.25">
      <c r="A31" s="2" t="s">
        <v>29</v>
      </c>
      <c r="B31" s="3" t="s">
        <v>30</v>
      </c>
      <c r="C31" s="3" t="s">
        <v>31</v>
      </c>
      <c r="D31" s="3" t="s">
        <v>32</v>
      </c>
      <c r="E31" s="1" t="s">
        <v>36</v>
      </c>
      <c r="F31" s="1" t="s">
        <v>35</v>
      </c>
    </row>
    <row r="32" spans="1:6" x14ac:dyDescent="0.25">
      <c r="A32" s="2" t="s">
        <v>9</v>
      </c>
      <c r="B32" s="3">
        <v>1.1002314814814815E-3</v>
      </c>
      <c r="C32" s="3">
        <v>1.0290509259259259E-3</v>
      </c>
      <c r="D32" s="3">
        <f>MIN(B32:C32)</f>
        <v>1.0290509259259259E-3</v>
      </c>
      <c r="E32" s="1">
        <v>1</v>
      </c>
      <c r="F32" s="1">
        <v>7</v>
      </c>
    </row>
    <row r="33" spans="1:6" x14ac:dyDescent="0.25">
      <c r="A33" s="2" t="s">
        <v>23</v>
      </c>
      <c r="B33" s="3">
        <v>1.0626157407407407E-3</v>
      </c>
      <c r="C33" s="3">
        <v>1.0369212962962964E-3</v>
      </c>
      <c r="D33" s="3">
        <f>MIN(B33:C33)</f>
        <v>1.0369212962962964E-3</v>
      </c>
      <c r="E33" s="1">
        <v>2</v>
      </c>
      <c r="F33" s="1">
        <v>5</v>
      </c>
    </row>
    <row r="34" spans="1:6" x14ac:dyDescent="0.25">
      <c r="A34" s="2" t="s">
        <v>11</v>
      </c>
      <c r="B34" s="3">
        <v>1.0662037037037038E-3</v>
      </c>
      <c r="C34" s="3">
        <v>1.0373842592592594E-3</v>
      </c>
      <c r="D34" s="3">
        <f>MIN(B34:C34)</f>
        <v>1.0373842592592594E-3</v>
      </c>
      <c r="E34" s="1">
        <v>3</v>
      </c>
      <c r="F34" s="1">
        <v>4</v>
      </c>
    </row>
    <row r="35" spans="1:6" x14ac:dyDescent="0.25">
      <c r="A35" s="2" t="s">
        <v>56</v>
      </c>
      <c r="B35" s="3">
        <v>1.1989583333333333E-3</v>
      </c>
      <c r="C35" s="3">
        <v>1.1541666666666666E-3</v>
      </c>
      <c r="D35" s="3">
        <f>MIN(B35:C35)</f>
        <v>1.1541666666666666E-3</v>
      </c>
      <c r="E35" s="1">
        <v>4</v>
      </c>
      <c r="F35" s="1">
        <v>3</v>
      </c>
    </row>
    <row r="36" spans="1:6" x14ac:dyDescent="0.25">
      <c r="A36" s="2"/>
      <c r="B36" s="3"/>
      <c r="C36" s="3"/>
      <c r="D36" s="3"/>
      <c r="E36" s="1"/>
      <c r="F36" s="1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" workbookViewId="0">
      <selection activeCell="A2" sqref="A2"/>
    </sheetView>
  </sheetViews>
  <sheetFormatPr defaultRowHeight="15" x14ac:dyDescent="0.25"/>
  <cols>
    <col min="1" max="1" width="17.85546875" bestFit="1" customWidth="1"/>
    <col min="4" max="4" width="11.85546875" customWidth="1"/>
    <col min="5" max="5" width="9.7109375" customWidth="1"/>
    <col min="6" max="6" width="9.42578125" customWidth="1"/>
  </cols>
  <sheetData>
    <row r="1" spans="1:6" x14ac:dyDescent="0.25">
      <c r="A1" s="4" t="s">
        <v>38</v>
      </c>
      <c r="B1" s="3"/>
      <c r="C1" s="3"/>
      <c r="D1" s="3"/>
      <c r="E1" s="1"/>
      <c r="F1" s="1"/>
    </row>
    <row r="2" spans="1:6" x14ac:dyDescent="0.25">
      <c r="A2" s="47" t="s">
        <v>29</v>
      </c>
      <c r="B2" s="47" t="s">
        <v>30</v>
      </c>
      <c r="C2" s="47" t="s">
        <v>31</v>
      </c>
      <c r="D2" s="47" t="s">
        <v>32</v>
      </c>
      <c r="E2" s="47" t="s">
        <v>33</v>
      </c>
      <c r="F2" s="47" t="s">
        <v>35</v>
      </c>
    </row>
    <row r="3" spans="1:6" x14ac:dyDescent="0.25">
      <c r="A3" s="43" t="s">
        <v>28</v>
      </c>
      <c r="B3" s="44">
        <v>1.3165509259259261E-3</v>
      </c>
      <c r="C3" s="44" t="s">
        <v>40</v>
      </c>
      <c r="D3" s="44">
        <f t="shared" ref="D3:D22" si="0">MIN(B3,C3)</f>
        <v>1.3165509259259261E-3</v>
      </c>
      <c r="E3" s="45">
        <v>1</v>
      </c>
      <c r="F3" s="45">
        <v>15</v>
      </c>
    </row>
    <row r="4" spans="1:6" x14ac:dyDescent="0.25">
      <c r="A4" s="43" t="s">
        <v>51</v>
      </c>
      <c r="B4" s="44">
        <v>1.3356481481481481E-3</v>
      </c>
      <c r="C4" s="44">
        <v>1.3295138888888888E-3</v>
      </c>
      <c r="D4" s="44">
        <f t="shared" si="0"/>
        <v>1.3295138888888888E-3</v>
      </c>
      <c r="E4" s="45">
        <v>2</v>
      </c>
      <c r="F4" s="45">
        <v>12</v>
      </c>
    </row>
    <row r="5" spans="1:6" x14ac:dyDescent="0.25">
      <c r="A5" s="43" t="s">
        <v>21</v>
      </c>
      <c r="B5" s="44">
        <v>1.3465277777777779E-3</v>
      </c>
      <c r="C5" s="44">
        <v>1.3313657407407408E-3</v>
      </c>
      <c r="D5" s="44">
        <f t="shared" si="0"/>
        <v>1.3313657407407408E-3</v>
      </c>
      <c r="E5" s="45">
        <v>3</v>
      </c>
      <c r="F5" s="45">
        <v>10</v>
      </c>
    </row>
    <row r="6" spans="1:6" x14ac:dyDescent="0.25">
      <c r="A6" s="43" t="s">
        <v>44</v>
      </c>
      <c r="B6" s="44">
        <v>1.3711805555555554E-3</v>
      </c>
      <c r="C6" s="44">
        <v>1.3407407407407407E-3</v>
      </c>
      <c r="D6" s="44">
        <f t="shared" si="0"/>
        <v>1.3407407407407407E-3</v>
      </c>
      <c r="E6" s="45">
        <v>4</v>
      </c>
      <c r="F6" s="45">
        <v>9</v>
      </c>
    </row>
    <row r="7" spans="1:6" x14ac:dyDescent="0.25">
      <c r="A7" s="43" t="s">
        <v>1</v>
      </c>
      <c r="B7" s="44">
        <v>1.3487268518518518E-3</v>
      </c>
      <c r="C7" s="44">
        <v>1.3408564814814817E-3</v>
      </c>
      <c r="D7" s="44">
        <f t="shared" si="0"/>
        <v>1.3408564814814817E-3</v>
      </c>
      <c r="E7" s="45">
        <v>5</v>
      </c>
      <c r="F7" s="45">
        <v>8</v>
      </c>
    </row>
    <row r="8" spans="1:6" x14ac:dyDescent="0.25">
      <c r="A8" s="43" t="s">
        <v>4</v>
      </c>
      <c r="B8" s="44">
        <v>1.3701388888888888E-3</v>
      </c>
      <c r="C8" s="44">
        <v>1.3733796296296296E-3</v>
      </c>
      <c r="D8" s="44">
        <f t="shared" si="0"/>
        <v>1.3701388888888888E-3</v>
      </c>
      <c r="E8" s="45">
        <v>6</v>
      </c>
      <c r="F8" s="45">
        <v>7</v>
      </c>
    </row>
    <row r="9" spans="1:6" x14ac:dyDescent="0.25">
      <c r="A9" s="43" t="s">
        <v>57</v>
      </c>
      <c r="B9" s="44">
        <v>1.4518518518518517E-3</v>
      </c>
      <c r="C9" s="44">
        <v>1.3737268518518519E-3</v>
      </c>
      <c r="D9" s="44">
        <f t="shared" si="0"/>
        <v>1.3737268518518519E-3</v>
      </c>
      <c r="E9" s="45">
        <v>7</v>
      </c>
      <c r="F9" s="45">
        <v>6</v>
      </c>
    </row>
    <row r="10" spans="1:6" x14ac:dyDescent="0.25">
      <c r="A10" s="43" t="s">
        <v>10</v>
      </c>
      <c r="B10" s="44">
        <v>1.3783564814814815E-3</v>
      </c>
      <c r="C10" s="44"/>
      <c r="D10" s="44">
        <f t="shared" si="0"/>
        <v>1.3783564814814815E-3</v>
      </c>
      <c r="E10" s="45">
        <v>8</v>
      </c>
      <c r="F10" s="45">
        <v>5</v>
      </c>
    </row>
    <row r="11" spans="1:6" x14ac:dyDescent="0.25">
      <c r="A11" s="43" t="s">
        <v>27</v>
      </c>
      <c r="B11" s="44">
        <v>1.3946759259259259E-3</v>
      </c>
      <c r="C11" s="44">
        <v>1.3856481481481482E-3</v>
      </c>
      <c r="D11" s="44">
        <f t="shared" si="0"/>
        <v>1.3856481481481482E-3</v>
      </c>
      <c r="E11" s="45">
        <v>9</v>
      </c>
      <c r="F11" s="45">
        <v>4</v>
      </c>
    </row>
    <row r="12" spans="1:6" x14ac:dyDescent="0.25">
      <c r="A12" s="43" t="s">
        <v>13</v>
      </c>
      <c r="B12" s="44">
        <v>1.3878472222222224E-3</v>
      </c>
      <c r="C12" s="44"/>
      <c r="D12" s="44">
        <f t="shared" si="0"/>
        <v>1.3878472222222224E-3</v>
      </c>
      <c r="E12" s="45">
        <v>10</v>
      </c>
      <c r="F12" s="45">
        <v>3</v>
      </c>
    </row>
    <row r="13" spans="1:6" x14ac:dyDescent="0.25">
      <c r="A13" s="43" t="s">
        <v>5</v>
      </c>
      <c r="B13" s="44">
        <v>1.4001157407407408E-3</v>
      </c>
      <c r="C13" s="44">
        <v>1.3943287037037034E-3</v>
      </c>
      <c r="D13" s="44">
        <f t="shared" si="0"/>
        <v>1.3943287037037034E-3</v>
      </c>
      <c r="E13" s="45">
        <v>11</v>
      </c>
      <c r="F13" s="45">
        <v>2</v>
      </c>
    </row>
    <row r="14" spans="1:6" x14ac:dyDescent="0.25">
      <c r="A14" s="43" t="s">
        <v>25</v>
      </c>
      <c r="B14" s="44">
        <v>1.4001157407407408E-3</v>
      </c>
      <c r="C14" s="44"/>
      <c r="D14" s="44">
        <f t="shared" si="0"/>
        <v>1.4001157407407408E-3</v>
      </c>
      <c r="E14" s="45">
        <v>12</v>
      </c>
      <c r="F14" s="45">
        <v>1</v>
      </c>
    </row>
    <row r="15" spans="1:6" x14ac:dyDescent="0.25">
      <c r="A15" s="43" t="s">
        <v>0</v>
      </c>
      <c r="B15" s="44">
        <v>1.407638888888889E-3</v>
      </c>
      <c r="C15" s="44"/>
      <c r="D15" s="44">
        <f t="shared" si="0"/>
        <v>1.407638888888889E-3</v>
      </c>
      <c r="E15" s="45">
        <v>13</v>
      </c>
      <c r="F15" s="45">
        <v>0</v>
      </c>
    </row>
    <row r="16" spans="1:6" x14ac:dyDescent="0.25">
      <c r="A16" s="43" t="s">
        <v>15</v>
      </c>
      <c r="B16" s="44">
        <v>1.4807870370370372E-3</v>
      </c>
      <c r="C16" s="44">
        <v>1.4087962962962962E-3</v>
      </c>
      <c r="D16" s="44">
        <f t="shared" si="0"/>
        <v>1.4087962962962962E-3</v>
      </c>
      <c r="E16" s="45">
        <v>14</v>
      </c>
      <c r="F16" s="45">
        <v>0</v>
      </c>
    </row>
    <row r="17" spans="1:6" x14ac:dyDescent="0.25">
      <c r="A17" s="43" t="s">
        <v>22</v>
      </c>
      <c r="B17" s="44">
        <v>1.4149305555555556E-3</v>
      </c>
      <c r="C17" s="44">
        <v>1.4131944444444446E-3</v>
      </c>
      <c r="D17" s="44">
        <f t="shared" si="0"/>
        <v>1.4131944444444446E-3</v>
      </c>
      <c r="E17" s="45">
        <v>15</v>
      </c>
      <c r="F17" s="45">
        <v>0</v>
      </c>
    </row>
    <row r="18" spans="1:6" x14ac:dyDescent="0.25">
      <c r="A18" s="43" t="s">
        <v>8</v>
      </c>
      <c r="B18" s="44">
        <v>1.427199074074074E-3</v>
      </c>
      <c r="C18" s="44"/>
      <c r="D18" s="44">
        <f t="shared" si="0"/>
        <v>1.427199074074074E-3</v>
      </c>
      <c r="E18" s="45">
        <v>16</v>
      </c>
      <c r="F18" s="45">
        <v>0</v>
      </c>
    </row>
    <row r="19" spans="1:6" x14ac:dyDescent="0.25">
      <c r="A19" s="43" t="s">
        <v>16</v>
      </c>
      <c r="B19" s="44">
        <v>1.4343750000000001E-3</v>
      </c>
      <c r="C19" s="44">
        <v>1.4304398148148147E-3</v>
      </c>
      <c r="D19" s="44">
        <f t="shared" si="0"/>
        <v>1.4304398148148147E-3</v>
      </c>
      <c r="E19" s="45">
        <v>17</v>
      </c>
      <c r="F19" s="45">
        <v>0</v>
      </c>
    </row>
    <row r="20" spans="1:6" x14ac:dyDescent="0.25">
      <c r="A20" s="43" t="s">
        <v>45</v>
      </c>
      <c r="B20" s="44">
        <v>1.4327546296296295E-3</v>
      </c>
      <c r="C20" s="44"/>
      <c r="D20" s="44">
        <f t="shared" si="0"/>
        <v>1.4327546296296295E-3</v>
      </c>
      <c r="E20" s="45">
        <v>18</v>
      </c>
      <c r="F20" s="45">
        <v>0</v>
      </c>
    </row>
    <row r="21" spans="1:6" x14ac:dyDescent="0.25">
      <c r="A21" s="43" t="s">
        <v>55</v>
      </c>
      <c r="B21" s="44">
        <v>1.4793981481481481E-3</v>
      </c>
      <c r="C21" s="44">
        <v>1.4459490740740741E-3</v>
      </c>
      <c r="D21" s="44">
        <f t="shared" si="0"/>
        <v>1.4459490740740741E-3</v>
      </c>
      <c r="E21" s="45">
        <v>19</v>
      </c>
      <c r="F21" s="45">
        <v>0</v>
      </c>
    </row>
    <row r="22" spans="1:6" x14ac:dyDescent="0.25">
      <c r="A22" s="43" t="s">
        <v>7</v>
      </c>
      <c r="B22" s="44"/>
      <c r="C22" s="44">
        <v>1.5885416666666667E-3</v>
      </c>
      <c r="D22" s="44">
        <f t="shared" si="0"/>
        <v>1.5885416666666667E-3</v>
      </c>
      <c r="E22" s="45">
        <v>20</v>
      </c>
      <c r="F22" s="45">
        <v>0</v>
      </c>
    </row>
    <row r="23" spans="1:6" x14ac:dyDescent="0.25">
      <c r="A23" s="2"/>
      <c r="B23" s="3"/>
      <c r="C23" s="3"/>
      <c r="D23" s="3"/>
      <c r="E23" s="1"/>
      <c r="F23" s="1"/>
    </row>
    <row r="24" spans="1:6" x14ac:dyDescent="0.25">
      <c r="A24" s="4" t="s">
        <v>47</v>
      </c>
      <c r="B24" s="3"/>
      <c r="C24" s="3"/>
      <c r="D24" s="3"/>
      <c r="E24" s="1"/>
      <c r="F24" s="1"/>
    </row>
    <row r="25" spans="1:6" x14ac:dyDescent="0.25">
      <c r="A25" s="41" t="s">
        <v>29</v>
      </c>
      <c r="B25" s="42" t="s">
        <v>35</v>
      </c>
      <c r="C25" s="3"/>
      <c r="D25" s="3"/>
      <c r="E25" s="1"/>
      <c r="F25" s="1"/>
    </row>
    <row r="26" spans="1:6" x14ac:dyDescent="0.25">
      <c r="A26" s="39" t="s">
        <v>18</v>
      </c>
      <c r="B26" s="40">
        <v>0</v>
      </c>
      <c r="C26" s="3"/>
      <c r="D26" s="3"/>
      <c r="E26" s="1"/>
      <c r="F26" s="1"/>
    </row>
    <row r="27" spans="1:6" x14ac:dyDescent="0.25">
      <c r="A27" s="2"/>
      <c r="B27" s="1"/>
      <c r="C27" s="3"/>
      <c r="D27" s="3"/>
      <c r="E27" s="1"/>
      <c r="F27" s="1"/>
    </row>
    <row r="28" spans="1:6" x14ac:dyDescent="0.25">
      <c r="A28" s="4" t="s">
        <v>37</v>
      </c>
      <c r="B28" s="3"/>
      <c r="C28" s="3"/>
      <c r="D28" s="3"/>
      <c r="E28" s="1"/>
      <c r="F28" s="1"/>
    </row>
    <row r="29" spans="1:6" x14ac:dyDescent="0.25">
      <c r="A29" s="46" t="s">
        <v>29</v>
      </c>
      <c r="B29" s="47" t="s">
        <v>30</v>
      </c>
      <c r="C29" s="47" t="s">
        <v>31</v>
      </c>
      <c r="D29" s="47" t="s">
        <v>32</v>
      </c>
      <c r="E29" s="48" t="s">
        <v>36</v>
      </c>
      <c r="F29" s="48" t="s">
        <v>35</v>
      </c>
    </row>
    <row r="30" spans="1:6" x14ac:dyDescent="0.25">
      <c r="A30" s="43" t="s">
        <v>11</v>
      </c>
      <c r="B30" s="44">
        <v>1.4282407407407406E-3</v>
      </c>
      <c r="C30" s="44">
        <v>1.3517361111111111E-3</v>
      </c>
      <c r="D30" s="44">
        <f>MIN(B30,C30)</f>
        <v>1.3517361111111111E-3</v>
      </c>
      <c r="E30" s="45">
        <v>1</v>
      </c>
      <c r="F30" s="45">
        <v>7</v>
      </c>
    </row>
    <row r="31" spans="1:6" x14ac:dyDescent="0.25">
      <c r="A31" s="43" t="s">
        <v>23</v>
      </c>
      <c r="B31" s="44">
        <v>1.4800925925925927E-3</v>
      </c>
      <c r="C31" s="44">
        <v>1.4280092592592593E-3</v>
      </c>
      <c r="D31" s="44">
        <f>MIN(B31,C31)</f>
        <v>1.4280092592592593E-3</v>
      </c>
      <c r="E31" s="45">
        <v>2</v>
      </c>
      <c r="F31" s="45">
        <v>5</v>
      </c>
    </row>
    <row r="32" spans="1:6" x14ac:dyDescent="0.25">
      <c r="A32" s="43" t="s">
        <v>58</v>
      </c>
      <c r="B32" s="44">
        <v>1.4329861111111112E-3</v>
      </c>
      <c r="C32" s="44">
        <v>1.4478009259259262E-3</v>
      </c>
      <c r="D32" s="44">
        <f>MIN(B32,C32)</f>
        <v>1.4329861111111112E-3</v>
      </c>
      <c r="E32" s="45">
        <v>3</v>
      </c>
      <c r="F32" s="45">
        <v>4</v>
      </c>
    </row>
    <row r="33" spans="1:6" x14ac:dyDescent="0.25">
      <c r="A33" s="43" t="s">
        <v>56</v>
      </c>
      <c r="B33" s="44">
        <v>1.5039351851851852E-3</v>
      </c>
      <c r="C33" s="44">
        <v>1.4865740740740742E-3</v>
      </c>
      <c r="D33" s="44">
        <f>MIN(B33,C33)</f>
        <v>1.4865740740740742E-3</v>
      </c>
      <c r="E33" s="45">
        <v>4</v>
      </c>
      <c r="F33" s="45">
        <v>3</v>
      </c>
    </row>
    <row r="34" spans="1:6" x14ac:dyDescent="0.25">
      <c r="A34" s="49" t="s">
        <v>39</v>
      </c>
      <c r="B34" s="44">
        <v>1.5075231481481482E-3</v>
      </c>
      <c r="C34" s="49"/>
      <c r="D34" s="44">
        <f>MIN(B34,C34)</f>
        <v>1.5075231481481482E-3</v>
      </c>
      <c r="E34" s="49">
        <v>5</v>
      </c>
      <c r="F34" s="49">
        <v>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opLeftCell="B1" workbookViewId="0">
      <selection activeCell="D12" sqref="D12"/>
    </sheetView>
  </sheetViews>
  <sheetFormatPr defaultRowHeight="15" x14ac:dyDescent="0.25"/>
  <cols>
    <col min="1" max="1" width="17.85546875" bestFit="1" customWidth="1"/>
    <col min="2" max="2" width="9.7109375" style="57" bestFit="1" customWidth="1"/>
    <col min="3" max="3" width="8.7109375" style="57" bestFit="1" customWidth="1"/>
    <col min="4" max="4" width="9.7109375" style="57" bestFit="1" customWidth="1"/>
    <col min="5" max="5" width="8.7109375" style="57" bestFit="1" customWidth="1"/>
    <col min="6" max="6" width="9.7109375" style="57" bestFit="1" customWidth="1"/>
    <col min="7" max="7" width="9.7109375" bestFit="1" customWidth="1"/>
    <col min="8" max="8" width="8.7109375" bestFit="1" customWidth="1"/>
    <col min="9" max="9" width="9.7109375" bestFit="1" customWidth="1"/>
    <col min="10" max="10" width="8.7109375" bestFit="1" customWidth="1"/>
    <col min="11" max="12" width="9.7109375" bestFit="1" customWidth="1"/>
    <col min="13" max="13" width="10.7109375" bestFit="1" customWidth="1"/>
    <col min="14" max="14" width="9.7109375" bestFit="1" customWidth="1"/>
    <col min="15" max="15" width="10.7109375" bestFit="1" customWidth="1"/>
    <col min="16" max="16" width="9.7109375" bestFit="1" customWidth="1"/>
    <col min="17" max="17" width="10.7109375" bestFit="1" customWidth="1"/>
    <col min="18" max="18" width="14.5703125" bestFit="1" customWidth="1"/>
    <col min="19" max="20" width="12.140625" bestFit="1" customWidth="1"/>
  </cols>
  <sheetData>
    <row r="1" spans="1:19" ht="15.75" thickBot="1" x14ac:dyDescent="0.3">
      <c r="B1" s="89" t="s">
        <v>75</v>
      </c>
      <c r="C1" s="90"/>
      <c r="D1" s="90"/>
      <c r="E1" s="90"/>
      <c r="F1" s="91"/>
      <c r="G1" s="86" t="s">
        <v>70</v>
      </c>
      <c r="H1" s="87"/>
      <c r="I1" s="87"/>
      <c r="J1" s="87"/>
      <c r="K1" s="87"/>
      <c r="L1" s="88"/>
      <c r="M1" s="86" t="s">
        <v>71</v>
      </c>
      <c r="N1" s="87"/>
      <c r="O1" s="87"/>
      <c r="P1" s="87"/>
      <c r="Q1" s="88"/>
    </row>
    <row r="2" spans="1:19" ht="15.75" thickBot="1" x14ac:dyDescent="0.3">
      <c r="A2" s="11" t="s">
        <v>29</v>
      </c>
      <c r="B2" s="59" t="s">
        <v>60</v>
      </c>
      <c r="C2" s="60" t="s">
        <v>61</v>
      </c>
      <c r="D2" s="60" t="s">
        <v>62</v>
      </c>
      <c r="E2" s="60" t="s">
        <v>63</v>
      </c>
      <c r="F2" s="61" t="s">
        <v>64</v>
      </c>
      <c r="G2" s="36" t="s">
        <v>74</v>
      </c>
      <c r="H2" s="51" t="s">
        <v>76</v>
      </c>
      <c r="I2" s="51" t="s">
        <v>77</v>
      </c>
      <c r="J2" s="51" t="s">
        <v>78</v>
      </c>
      <c r="K2" s="51" t="s">
        <v>79</v>
      </c>
      <c r="L2" s="11" t="s">
        <v>41</v>
      </c>
      <c r="M2" s="36" t="s">
        <v>65</v>
      </c>
      <c r="N2" s="51" t="s">
        <v>66</v>
      </c>
      <c r="O2" s="51" t="s">
        <v>67</v>
      </c>
      <c r="P2" s="51" t="s">
        <v>68</v>
      </c>
      <c r="Q2" s="50" t="s">
        <v>69</v>
      </c>
      <c r="R2" s="12" t="s">
        <v>59</v>
      </c>
      <c r="S2" s="53" t="s">
        <v>33</v>
      </c>
    </row>
    <row r="3" spans="1:19" x14ac:dyDescent="0.25">
      <c r="A3" s="10" t="s">
        <v>9</v>
      </c>
      <c r="B3" s="54">
        <v>1</v>
      </c>
      <c r="C3" s="55">
        <v>2</v>
      </c>
      <c r="D3" s="55">
        <v>2</v>
      </c>
      <c r="E3" s="55">
        <v>1</v>
      </c>
      <c r="F3" s="56">
        <v>3</v>
      </c>
      <c r="G3" s="13">
        <v>7</v>
      </c>
      <c r="H3" s="14">
        <v>5</v>
      </c>
      <c r="I3" s="14">
        <v>5</v>
      </c>
      <c r="J3" s="14">
        <v>7</v>
      </c>
      <c r="K3" s="34">
        <v>4</v>
      </c>
      <c r="L3" s="58">
        <f t="shared" ref="L3:L8" si="0">SUM(G3:K3)-MIN(G3:K3)</f>
        <v>24</v>
      </c>
      <c r="M3" s="37">
        <v>3</v>
      </c>
      <c r="N3" s="38">
        <v>3</v>
      </c>
      <c r="O3" s="38">
        <v>3</v>
      </c>
      <c r="P3" s="38">
        <v>3</v>
      </c>
      <c r="Q3" s="35">
        <v>3</v>
      </c>
      <c r="R3" s="62">
        <f t="shared" ref="R3:R8" si="1">SUM(L3:Q3)</f>
        <v>39</v>
      </c>
      <c r="S3" s="63">
        <v>1</v>
      </c>
    </row>
    <row r="4" spans="1:19" x14ac:dyDescent="0.25">
      <c r="A4" s="10" t="s">
        <v>23</v>
      </c>
      <c r="B4" s="54">
        <v>2</v>
      </c>
      <c r="C4" s="55" t="s">
        <v>72</v>
      </c>
      <c r="D4" s="55">
        <v>1</v>
      </c>
      <c r="E4" s="55">
        <v>2</v>
      </c>
      <c r="F4" s="56">
        <v>2</v>
      </c>
      <c r="G4" s="13">
        <v>5</v>
      </c>
      <c r="H4" s="14">
        <v>0</v>
      </c>
      <c r="I4" s="14">
        <v>7</v>
      </c>
      <c r="J4" s="14">
        <v>5</v>
      </c>
      <c r="K4" s="34">
        <v>5</v>
      </c>
      <c r="L4" s="58">
        <f t="shared" si="0"/>
        <v>22</v>
      </c>
      <c r="M4" s="37">
        <v>3</v>
      </c>
      <c r="N4" s="38">
        <v>3</v>
      </c>
      <c r="O4" s="38">
        <v>3</v>
      </c>
      <c r="P4" s="38">
        <v>3</v>
      </c>
      <c r="Q4" s="35">
        <v>3</v>
      </c>
      <c r="R4" s="62">
        <f t="shared" si="1"/>
        <v>37</v>
      </c>
      <c r="S4" s="63">
        <v>2</v>
      </c>
    </row>
    <row r="5" spans="1:19" x14ac:dyDescent="0.25">
      <c r="A5" s="10" t="s">
        <v>11</v>
      </c>
      <c r="B5" s="54">
        <v>3</v>
      </c>
      <c r="C5" s="55">
        <v>1</v>
      </c>
      <c r="D5" s="55" t="s">
        <v>72</v>
      </c>
      <c r="E5" s="55">
        <v>3</v>
      </c>
      <c r="F5" s="56">
        <v>1</v>
      </c>
      <c r="G5" s="13">
        <v>4</v>
      </c>
      <c r="H5" s="14">
        <v>7</v>
      </c>
      <c r="I5" s="14">
        <v>0</v>
      </c>
      <c r="J5" s="14">
        <v>4</v>
      </c>
      <c r="K5" s="34">
        <v>7</v>
      </c>
      <c r="L5" s="58">
        <f t="shared" si="0"/>
        <v>22</v>
      </c>
      <c r="M5" s="37">
        <v>3</v>
      </c>
      <c r="N5" s="38">
        <v>3</v>
      </c>
      <c r="O5" s="38">
        <v>0</v>
      </c>
      <c r="P5" s="38">
        <v>3</v>
      </c>
      <c r="Q5" s="35">
        <v>3</v>
      </c>
      <c r="R5" s="62">
        <f t="shared" si="1"/>
        <v>34</v>
      </c>
      <c r="S5" s="63">
        <v>3</v>
      </c>
    </row>
    <row r="6" spans="1:19" x14ac:dyDescent="0.25">
      <c r="A6" s="10" t="s">
        <v>2</v>
      </c>
      <c r="B6" s="54">
        <v>4</v>
      </c>
      <c r="C6" s="55">
        <v>3</v>
      </c>
      <c r="D6" s="55" t="s">
        <v>72</v>
      </c>
      <c r="E6" s="55" t="s">
        <v>72</v>
      </c>
      <c r="F6" s="56">
        <v>5</v>
      </c>
      <c r="G6" s="13">
        <v>3</v>
      </c>
      <c r="H6" s="14">
        <v>4</v>
      </c>
      <c r="I6" s="14">
        <v>0</v>
      </c>
      <c r="J6" s="14">
        <v>0</v>
      </c>
      <c r="K6" s="34">
        <v>2</v>
      </c>
      <c r="L6" s="58">
        <f t="shared" si="0"/>
        <v>9</v>
      </c>
      <c r="M6" s="37">
        <v>3</v>
      </c>
      <c r="N6" s="38">
        <v>3</v>
      </c>
      <c r="O6" s="38">
        <v>0</v>
      </c>
      <c r="P6" s="38">
        <v>0</v>
      </c>
      <c r="Q6" s="35">
        <v>3</v>
      </c>
      <c r="R6" s="62">
        <f t="shared" si="1"/>
        <v>18</v>
      </c>
      <c r="S6" s="63">
        <v>4</v>
      </c>
    </row>
    <row r="7" spans="1:19" x14ac:dyDescent="0.25">
      <c r="A7" s="10" t="s">
        <v>56</v>
      </c>
      <c r="B7" s="54" t="s">
        <v>72</v>
      </c>
      <c r="C7" s="55" t="s">
        <v>72</v>
      </c>
      <c r="D7" s="55" t="s">
        <v>72</v>
      </c>
      <c r="E7" s="55">
        <v>4</v>
      </c>
      <c r="F7" s="56">
        <v>4</v>
      </c>
      <c r="G7" s="13">
        <v>0</v>
      </c>
      <c r="H7" s="14">
        <v>0</v>
      </c>
      <c r="I7" s="14">
        <v>0</v>
      </c>
      <c r="J7" s="14">
        <v>3</v>
      </c>
      <c r="K7" s="52">
        <v>3</v>
      </c>
      <c r="L7" s="58">
        <f t="shared" si="0"/>
        <v>6</v>
      </c>
      <c r="M7" s="37">
        <v>0</v>
      </c>
      <c r="N7" s="38">
        <v>0</v>
      </c>
      <c r="O7" s="38">
        <v>0</v>
      </c>
      <c r="P7" s="38">
        <v>3</v>
      </c>
      <c r="Q7" s="35">
        <v>3</v>
      </c>
      <c r="R7" s="62">
        <f t="shared" si="1"/>
        <v>12</v>
      </c>
      <c r="S7" s="63">
        <v>5</v>
      </c>
    </row>
    <row r="8" spans="1:19" x14ac:dyDescent="0.25">
      <c r="A8" s="10" t="s">
        <v>50</v>
      </c>
      <c r="B8" s="54" t="s">
        <v>72</v>
      </c>
      <c r="C8" s="55" t="s">
        <v>72</v>
      </c>
      <c r="D8" s="55">
        <v>3</v>
      </c>
      <c r="E8" s="55" t="s">
        <v>72</v>
      </c>
      <c r="F8" s="56" t="s">
        <v>72</v>
      </c>
      <c r="G8" s="13">
        <v>0</v>
      </c>
      <c r="H8" s="14">
        <v>0</v>
      </c>
      <c r="I8" s="14">
        <v>4</v>
      </c>
      <c r="J8" s="14">
        <v>0</v>
      </c>
      <c r="K8" s="34">
        <v>0</v>
      </c>
      <c r="L8" s="58">
        <f t="shared" si="0"/>
        <v>4</v>
      </c>
      <c r="M8" s="37">
        <v>0</v>
      </c>
      <c r="N8" s="38">
        <v>0</v>
      </c>
      <c r="O8" s="38">
        <v>3</v>
      </c>
      <c r="P8" s="38">
        <v>0</v>
      </c>
      <c r="Q8" s="35">
        <v>0</v>
      </c>
      <c r="R8" s="62">
        <f t="shared" si="1"/>
        <v>7</v>
      </c>
      <c r="S8" s="63">
        <v>6</v>
      </c>
    </row>
  </sheetData>
  <mergeCells count="3">
    <mergeCell ref="M1:Q1"/>
    <mergeCell ref="G1:L1"/>
    <mergeCell ref="B1:F1"/>
  </mergeCells>
  <pageMargins left="0.7" right="0.7" top="0.75" bottom="0.75" header="0.3" footer="0.3"/>
  <pageSetup paperSize="9" scale="65" orientation="landscape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12" workbookViewId="0">
      <selection activeCell="S36" sqref="S36"/>
    </sheetView>
  </sheetViews>
  <sheetFormatPr defaultRowHeight="15" x14ac:dyDescent="0.25"/>
  <cols>
    <col min="1" max="1" width="17.28515625" style="57" bestFit="1" customWidth="1"/>
    <col min="2" max="11" width="9.140625" style="57"/>
    <col min="12" max="12" width="6" style="57" customWidth="1"/>
    <col min="13" max="16" width="9.140625" style="57"/>
    <col min="17" max="17" width="9.28515625" style="57" customWidth="1"/>
    <col min="18" max="18" width="12.140625" style="57" customWidth="1"/>
    <col min="19" max="19" width="9.7109375" style="57" customWidth="1"/>
  </cols>
  <sheetData>
    <row r="1" spans="1:19" ht="15.75" thickBot="1" x14ac:dyDescent="0.3">
      <c r="A1" s="77"/>
      <c r="B1" s="92" t="s">
        <v>73</v>
      </c>
      <c r="C1" s="92"/>
      <c r="D1" s="92"/>
      <c r="E1" s="92"/>
      <c r="F1" s="93"/>
      <c r="G1" s="94" t="s">
        <v>70</v>
      </c>
      <c r="H1" s="92"/>
      <c r="I1" s="92"/>
      <c r="J1" s="92"/>
      <c r="K1" s="92"/>
      <c r="L1" s="95"/>
      <c r="M1" s="92" t="s">
        <v>71</v>
      </c>
      <c r="N1" s="92"/>
      <c r="O1" s="92"/>
      <c r="P1" s="92"/>
      <c r="Q1" s="95"/>
    </row>
    <row r="2" spans="1:19" ht="15.75" thickBot="1" x14ac:dyDescent="0.3">
      <c r="A2" s="78" t="s">
        <v>29</v>
      </c>
      <c r="B2" s="74" t="s">
        <v>60</v>
      </c>
      <c r="C2" s="60" t="s">
        <v>61</v>
      </c>
      <c r="D2" s="60" t="s">
        <v>62</v>
      </c>
      <c r="E2" s="60" t="s">
        <v>63</v>
      </c>
      <c r="F2" s="61" t="s">
        <v>64</v>
      </c>
      <c r="G2" s="59" t="s">
        <v>65</v>
      </c>
      <c r="H2" s="60" t="s">
        <v>66</v>
      </c>
      <c r="I2" s="60" t="s">
        <v>67</v>
      </c>
      <c r="J2" s="60" t="s">
        <v>68</v>
      </c>
      <c r="K2" s="70" t="s">
        <v>69</v>
      </c>
      <c r="L2" s="79" t="s">
        <v>41</v>
      </c>
      <c r="M2" s="74" t="s">
        <v>74</v>
      </c>
      <c r="N2" s="60" t="s">
        <v>76</v>
      </c>
      <c r="O2" s="60" t="s">
        <v>77</v>
      </c>
      <c r="P2" s="71" t="s">
        <v>78</v>
      </c>
      <c r="Q2" s="84" t="s">
        <v>79</v>
      </c>
      <c r="R2" s="61" t="s">
        <v>59</v>
      </c>
      <c r="S2" s="72" t="s">
        <v>33</v>
      </c>
    </row>
    <row r="3" spans="1:19" x14ac:dyDescent="0.25">
      <c r="A3" s="80" t="s">
        <v>28</v>
      </c>
      <c r="B3" s="75">
        <v>2</v>
      </c>
      <c r="C3" s="55">
        <v>3</v>
      </c>
      <c r="D3" s="55">
        <v>2</v>
      </c>
      <c r="E3" s="55">
        <v>2</v>
      </c>
      <c r="F3" s="64">
        <v>1</v>
      </c>
      <c r="G3" s="54">
        <v>12</v>
      </c>
      <c r="H3" s="55">
        <v>10</v>
      </c>
      <c r="I3" s="55">
        <v>12</v>
      </c>
      <c r="J3" s="55">
        <v>12</v>
      </c>
      <c r="K3" s="56">
        <v>15</v>
      </c>
      <c r="L3" s="80">
        <f t="shared" ref="L3:L35" si="0">SUM(G3:K3)-MIN(G3:K3)</f>
        <v>51</v>
      </c>
      <c r="M3" s="75">
        <v>3</v>
      </c>
      <c r="N3" s="55">
        <v>3</v>
      </c>
      <c r="O3" s="55">
        <v>3</v>
      </c>
      <c r="P3" s="55">
        <v>3</v>
      </c>
      <c r="Q3" s="77">
        <v>3</v>
      </c>
      <c r="R3" s="82">
        <f t="shared" ref="R3:R35" si="1">SUM(L3:Q3)</f>
        <v>66</v>
      </c>
      <c r="S3" s="65">
        <v>1</v>
      </c>
    </row>
    <row r="4" spans="1:19" x14ac:dyDescent="0.25">
      <c r="A4" s="80" t="s">
        <v>1</v>
      </c>
      <c r="B4" s="75">
        <v>1</v>
      </c>
      <c r="C4" s="55">
        <v>4</v>
      </c>
      <c r="D4" s="55" t="s">
        <v>72</v>
      </c>
      <c r="E4" s="55">
        <v>1</v>
      </c>
      <c r="F4" s="64">
        <v>5</v>
      </c>
      <c r="G4" s="54">
        <v>15</v>
      </c>
      <c r="H4" s="55">
        <v>9</v>
      </c>
      <c r="I4" s="55">
        <v>0</v>
      </c>
      <c r="J4" s="55">
        <v>15</v>
      </c>
      <c r="K4" s="56">
        <v>8</v>
      </c>
      <c r="L4" s="80">
        <f t="shared" si="0"/>
        <v>47</v>
      </c>
      <c r="M4" s="75">
        <v>3</v>
      </c>
      <c r="N4" s="55">
        <v>3</v>
      </c>
      <c r="O4" s="55">
        <v>0</v>
      </c>
      <c r="P4" s="55">
        <v>3</v>
      </c>
      <c r="Q4" s="77">
        <v>3</v>
      </c>
      <c r="R4" s="82">
        <f t="shared" si="1"/>
        <v>59</v>
      </c>
      <c r="S4" s="65">
        <v>2</v>
      </c>
    </row>
    <row r="5" spans="1:19" x14ac:dyDescent="0.25">
      <c r="A5" s="80" t="s">
        <v>21</v>
      </c>
      <c r="B5" s="75">
        <v>3</v>
      </c>
      <c r="C5" s="55">
        <v>2</v>
      </c>
      <c r="D5" s="55">
        <v>15</v>
      </c>
      <c r="E5" s="55">
        <v>3</v>
      </c>
      <c r="F5" s="64">
        <v>3</v>
      </c>
      <c r="G5" s="54">
        <v>10</v>
      </c>
      <c r="H5" s="55">
        <v>12</v>
      </c>
      <c r="I5" s="55">
        <v>0</v>
      </c>
      <c r="J5" s="55">
        <v>10</v>
      </c>
      <c r="K5" s="56">
        <v>10</v>
      </c>
      <c r="L5" s="80">
        <f t="shared" si="0"/>
        <v>42</v>
      </c>
      <c r="M5" s="75">
        <v>3</v>
      </c>
      <c r="N5" s="55">
        <v>3</v>
      </c>
      <c r="O5" s="55">
        <v>3</v>
      </c>
      <c r="P5" s="55">
        <v>3</v>
      </c>
      <c r="Q5" s="77">
        <v>3</v>
      </c>
      <c r="R5" s="82">
        <f t="shared" si="1"/>
        <v>57</v>
      </c>
      <c r="S5" s="65">
        <v>3</v>
      </c>
    </row>
    <row r="6" spans="1:19" x14ac:dyDescent="0.25">
      <c r="A6" s="80" t="s">
        <v>4</v>
      </c>
      <c r="B6" s="75">
        <v>4</v>
      </c>
      <c r="C6" s="55">
        <v>6</v>
      </c>
      <c r="D6" s="55">
        <v>3</v>
      </c>
      <c r="E6" s="55">
        <v>4</v>
      </c>
      <c r="F6" s="64">
        <v>6</v>
      </c>
      <c r="G6" s="54">
        <v>9</v>
      </c>
      <c r="H6" s="55">
        <v>7</v>
      </c>
      <c r="I6" s="55">
        <v>10</v>
      </c>
      <c r="J6" s="55">
        <v>9</v>
      </c>
      <c r="K6" s="56">
        <v>7</v>
      </c>
      <c r="L6" s="80">
        <f t="shared" si="0"/>
        <v>35</v>
      </c>
      <c r="M6" s="75">
        <v>3</v>
      </c>
      <c r="N6" s="55">
        <v>3</v>
      </c>
      <c r="O6" s="55">
        <v>3</v>
      </c>
      <c r="P6" s="55">
        <v>3</v>
      </c>
      <c r="Q6" s="77">
        <v>3</v>
      </c>
      <c r="R6" s="82">
        <f t="shared" si="1"/>
        <v>50</v>
      </c>
      <c r="S6" s="65">
        <v>4</v>
      </c>
    </row>
    <row r="7" spans="1:19" x14ac:dyDescent="0.25">
      <c r="A7" s="80" t="s">
        <v>44</v>
      </c>
      <c r="B7" s="75" t="s">
        <v>72</v>
      </c>
      <c r="C7" s="55">
        <v>1</v>
      </c>
      <c r="D7" s="55">
        <v>1</v>
      </c>
      <c r="E7" s="55" t="s">
        <v>72</v>
      </c>
      <c r="F7" s="64">
        <v>4</v>
      </c>
      <c r="G7" s="54">
        <v>0</v>
      </c>
      <c r="H7" s="55">
        <v>15</v>
      </c>
      <c r="I7" s="55">
        <v>15</v>
      </c>
      <c r="J7" s="55">
        <v>0</v>
      </c>
      <c r="K7" s="56">
        <v>9</v>
      </c>
      <c r="L7" s="80">
        <f t="shared" si="0"/>
        <v>39</v>
      </c>
      <c r="M7" s="75">
        <v>0</v>
      </c>
      <c r="N7" s="55">
        <v>3</v>
      </c>
      <c r="O7" s="55">
        <v>3</v>
      </c>
      <c r="P7" s="55">
        <v>0</v>
      </c>
      <c r="Q7" s="77">
        <v>3</v>
      </c>
      <c r="R7" s="82">
        <f t="shared" si="1"/>
        <v>48</v>
      </c>
      <c r="S7" s="65">
        <v>5</v>
      </c>
    </row>
    <row r="8" spans="1:19" x14ac:dyDescent="0.25">
      <c r="A8" s="80" t="s">
        <v>13</v>
      </c>
      <c r="B8" s="75">
        <v>7</v>
      </c>
      <c r="C8" s="55">
        <v>7</v>
      </c>
      <c r="D8" s="55">
        <v>5</v>
      </c>
      <c r="E8" s="55">
        <v>5</v>
      </c>
      <c r="F8" s="64">
        <v>10</v>
      </c>
      <c r="G8" s="54">
        <v>6</v>
      </c>
      <c r="H8" s="55">
        <v>6</v>
      </c>
      <c r="I8" s="55">
        <v>8</v>
      </c>
      <c r="J8" s="55">
        <v>8</v>
      </c>
      <c r="K8" s="56">
        <v>3</v>
      </c>
      <c r="L8" s="80">
        <f t="shared" si="0"/>
        <v>28</v>
      </c>
      <c r="M8" s="75">
        <v>3</v>
      </c>
      <c r="N8" s="55">
        <v>3</v>
      </c>
      <c r="O8" s="55">
        <v>3</v>
      </c>
      <c r="P8" s="55">
        <v>3</v>
      </c>
      <c r="Q8" s="77">
        <v>3</v>
      </c>
      <c r="R8" s="82">
        <f t="shared" si="1"/>
        <v>43</v>
      </c>
      <c r="S8" s="65">
        <v>6</v>
      </c>
    </row>
    <row r="9" spans="1:19" x14ac:dyDescent="0.25">
      <c r="A9" s="80" t="s">
        <v>10</v>
      </c>
      <c r="B9" s="75">
        <v>15</v>
      </c>
      <c r="C9" s="55">
        <v>18</v>
      </c>
      <c r="D9" s="55">
        <v>4</v>
      </c>
      <c r="E9" s="55">
        <v>8</v>
      </c>
      <c r="F9" s="64">
        <v>8</v>
      </c>
      <c r="G9" s="54">
        <v>0</v>
      </c>
      <c r="H9" s="55">
        <v>0</v>
      </c>
      <c r="I9" s="55">
        <v>9</v>
      </c>
      <c r="J9" s="55">
        <v>5</v>
      </c>
      <c r="K9" s="56">
        <v>5</v>
      </c>
      <c r="L9" s="80">
        <f t="shared" si="0"/>
        <v>19</v>
      </c>
      <c r="M9" s="75">
        <v>3</v>
      </c>
      <c r="N9" s="55">
        <v>3</v>
      </c>
      <c r="O9" s="55">
        <v>3</v>
      </c>
      <c r="P9" s="55">
        <v>3</v>
      </c>
      <c r="Q9" s="77">
        <v>3</v>
      </c>
      <c r="R9" s="82">
        <f t="shared" si="1"/>
        <v>34</v>
      </c>
      <c r="S9" s="65">
        <v>7</v>
      </c>
    </row>
    <row r="10" spans="1:19" x14ac:dyDescent="0.25">
      <c r="A10" s="80" t="s">
        <v>6</v>
      </c>
      <c r="B10" s="75" t="s">
        <v>72</v>
      </c>
      <c r="C10" s="55">
        <v>5</v>
      </c>
      <c r="D10" s="55">
        <v>10</v>
      </c>
      <c r="E10" s="55">
        <v>6</v>
      </c>
      <c r="F10" s="64" t="s">
        <v>72</v>
      </c>
      <c r="G10" s="54">
        <v>0</v>
      </c>
      <c r="H10" s="55">
        <v>8</v>
      </c>
      <c r="I10" s="55">
        <v>3</v>
      </c>
      <c r="J10" s="55">
        <v>7</v>
      </c>
      <c r="K10" s="56">
        <v>0</v>
      </c>
      <c r="L10" s="80">
        <f t="shared" si="0"/>
        <v>18</v>
      </c>
      <c r="M10" s="75">
        <v>3</v>
      </c>
      <c r="N10" s="55">
        <v>3</v>
      </c>
      <c r="O10" s="55">
        <v>3</v>
      </c>
      <c r="P10" s="55">
        <v>3</v>
      </c>
      <c r="Q10" s="77">
        <v>0</v>
      </c>
      <c r="R10" s="82">
        <f t="shared" si="1"/>
        <v>30</v>
      </c>
      <c r="S10" s="65">
        <v>8</v>
      </c>
    </row>
    <row r="11" spans="1:19" x14ac:dyDescent="0.25">
      <c r="A11" s="80" t="s">
        <v>20</v>
      </c>
      <c r="B11" s="75" t="s">
        <v>72</v>
      </c>
      <c r="C11" s="55">
        <v>10</v>
      </c>
      <c r="D11" s="55">
        <v>6</v>
      </c>
      <c r="E11" s="55">
        <v>7</v>
      </c>
      <c r="F11" s="64" t="s">
        <v>72</v>
      </c>
      <c r="G11" s="54">
        <v>0</v>
      </c>
      <c r="H11" s="55">
        <v>3</v>
      </c>
      <c r="I11" s="55">
        <v>7</v>
      </c>
      <c r="J11" s="55">
        <v>6</v>
      </c>
      <c r="K11" s="56">
        <v>0</v>
      </c>
      <c r="L11" s="80">
        <f t="shared" si="0"/>
        <v>16</v>
      </c>
      <c r="M11" s="75">
        <v>3</v>
      </c>
      <c r="N11" s="55">
        <v>3</v>
      </c>
      <c r="O11" s="55">
        <v>3</v>
      </c>
      <c r="P11" s="55">
        <v>3</v>
      </c>
      <c r="Q11" s="77">
        <v>0</v>
      </c>
      <c r="R11" s="82">
        <f t="shared" si="1"/>
        <v>28</v>
      </c>
      <c r="S11" s="65">
        <v>9</v>
      </c>
    </row>
    <row r="12" spans="1:19" x14ac:dyDescent="0.25">
      <c r="A12" s="80" t="s">
        <v>22</v>
      </c>
      <c r="B12" s="75">
        <v>12</v>
      </c>
      <c r="C12" s="55">
        <v>9</v>
      </c>
      <c r="D12" s="55">
        <v>9</v>
      </c>
      <c r="E12" s="55">
        <v>10</v>
      </c>
      <c r="F12" s="64">
        <v>15</v>
      </c>
      <c r="G12" s="54">
        <v>1</v>
      </c>
      <c r="H12" s="55">
        <v>4</v>
      </c>
      <c r="I12" s="55">
        <v>4</v>
      </c>
      <c r="J12" s="55">
        <v>3</v>
      </c>
      <c r="K12" s="56">
        <v>0</v>
      </c>
      <c r="L12" s="80">
        <f t="shared" si="0"/>
        <v>12</v>
      </c>
      <c r="M12" s="75">
        <v>3</v>
      </c>
      <c r="N12" s="55">
        <v>3</v>
      </c>
      <c r="O12" s="55">
        <v>3</v>
      </c>
      <c r="P12" s="55">
        <v>3</v>
      </c>
      <c r="Q12" s="77">
        <v>3</v>
      </c>
      <c r="R12" s="82">
        <f t="shared" si="1"/>
        <v>27</v>
      </c>
      <c r="S12" s="65">
        <v>10</v>
      </c>
    </row>
    <row r="13" spans="1:19" x14ac:dyDescent="0.25">
      <c r="A13" s="80" t="s">
        <v>27</v>
      </c>
      <c r="B13" s="75">
        <v>5</v>
      </c>
      <c r="C13" s="55">
        <v>11</v>
      </c>
      <c r="D13" s="55" t="s">
        <v>72</v>
      </c>
      <c r="E13" s="55">
        <v>22</v>
      </c>
      <c r="F13" s="64">
        <v>9</v>
      </c>
      <c r="G13" s="54">
        <v>8</v>
      </c>
      <c r="H13" s="55">
        <v>2</v>
      </c>
      <c r="I13" s="55">
        <v>0</v>
      </c>
      <c r="J13" s="55">
        <v>0</v>
      </c>
      <c r="K13" s="56">
        <v>4</v>
      </c>
      <c r="L13" s="80">
        <f t="shared" si="0"/>
        <v>14</v>
      </c>
      <c r="M13" s="75">
        <v>3</v>
      </c>
      <c r="N13" s="55">
        <v>3</v>
      </c>
      <c r="O13" s="55">
        <v>0</v>
      </c>
      <c r="P13" s="55">
        <v>3</v>
      </c>
      <c r="Q13" s="77">
        <v>3</v>
      </c>
      <c r="R13" s="82">
        <f t="shared" si="1"/>
        <v>26</v>
      </c>
      <c r="S13" s="65">
        <v>11</v>
      </c>
    </row>
    <row r="14" spans="1:19" x14ac:dyDescent="0.25">
      <c r="A14" s="80" t="s">
        <v>7</v>
      </c>
      <c r="B14" s="75">
        <v>11</v>
      </c>
      <c r="C14" s="55">
        <v>16</v>
      </c>
      <c r="D14" s="55">
        <v>7</v>
      </c>
      <c r="E14" s="55">
        <v>12</v>
      </c>
      <c r="F14" s="64">
        <v>20</v>
      </c>
      <c r="G14" s="54">
        <v>2</v>
      </c>
      <c r="H14" s="55">
        <v>0</v>
      </c>
      <c r="I14" s="55">
        <v>6</v>
      </c>
      <c r="J14" s="55">
        <v>1</v>
      </c>
      <c r="K14" s="56">
        <v>0</v>
      </c>
      <c r="L14" s="80">
        <f t="shared" si="0"/>
        <v>9</v>
      </c>
      <c r="M14" s="75">
        <v>3</v>
      </c>
      <c r="N14" s="55">
        <v>3</v>
      </c>
      <c r="O14" s="55">
        <v>3</v>
      </c>
      <c r="P14" s="55">
        <v>3</v>
      </c>
      <c r="Q14" s="77">
        <v>3</v>
      </c>
      <c r="R14" s="82">
        <f t="shared" si="1"/>
        <v>24</v>
      </c>
      <c r="S14" s="65">
        <v>12</v>
      </c>
    </row>
    <row r="15" spans="1:19" x14ac:dyDescent="0.25">
      <c r="A15" s="80" t="s">
        <v>5</v>
      </c>
      <c r="B15" s="75">
        <v>8</v>
      </c>
      <c r="C15" s="55">
        <v>14</v>
      </c>
      <c r="D15" s="55">
        <v>13</v>
      </c>
      <c r="E15" s="55">
        <v>11</v>
      </c>
      <c r="F15" s="64">
        <v>11</v>
      </c>
      <c r="G15" s="54">
        <v>5</v>
      </c>
      <c r="H15" s="55">
        <v>0</v>
      </c>
      <c r="I15" s="55">
        <v>0</v>
      </c>
      <c r="J15" s="55">
        <v>2</v>
      </c>
      <c r="K15" s="56">
        <v>2</v>
      </c>
      <c r="L15" s="80">
        <f t="shared" si="0"/>
        <v>9</v>
      </c>
      <c r="M15" s="75">
        <v>3</v>
      </c>
      <c r="N15" s="55">
        <v>3</v>
      </c>
      <c r="O15" s="55">
        <v>3</v>
      </c>
      <c r="P15" s="55">
        <v>3</v>
      </c>
      <c r="Q15" s="77">
        <v>3</v>
      </c>
      <c r="R15" s="82">
        <f t="shared" si="1"/>
        <v>24</v>
      </c>
      <c r="S15" s="65">
        <v>13</v>
      </c>
    </row>
    <row r="16" spans="1:19" x14ac:dyDescent="0.25">
      <c r="A16" s="80" t="s">
        <v>51</v>
      </c>
      <c r="B16" s="75" t="s">
        <v>72</v>
      </c>
      <c r="C16" s="55">
        <v>8</v>
      </c>
      <c r="D16" s="55" t="s">
        <v>72</v>
      </c>
      <c r="E16" s="55" t="s">
        <v>72</v>
      </c>
      <c r="F16" s="64">
        <v>2</v>
      </c>
      <c r="G16" s="54">
        <v>0</v>
      </c>
      <c r="H16" s="55">
        <v>5</v>
      </c>
      <c r="I16" s="55">
        <v>0</v>
      </c>
      <c r="J16" s="55">
        <v>0</v>
      </c>
      <c r="K16" s="56">
        <v>12</v>
      </c>
      <c r="L16" s="80">
        <f t="shared" si="0"/>
        <v>17</v>
      </c>
      <c r="M16" s="75">
        <v>0</v>
      </c>
      <c r="N16" s="55">
        <v>3</v>
      </c>
      <c r="O16" s="55">
        <v>0</v>
      </c>
      <c r="P16" s="55">
        <v>0</v>
      </c>
      <c r="Q16" s="77">
        <v>3</v>
      </c>
      <c r="R16" s="82">
        <f t="shared" si="1"/>
        <v>23</v>
      </c>
      <c r="S16" s="65">
        <v>14</v>
      </c>
    </row>
    <row r="17" spans="1:19" x14ac:dyDescent="0.25">
      <c r="A17" s="80" t="s">
        <v>8</v>
      </c>
      <c r="B17" s="75">
        <v>6</v>
      </c>
      <c r="C17" s="55">
        <v>13</v>
      </c>
      <c r="D17" s="55">
        <v>12</v>
      </c>
      <c r="E17" s="55">
        <v>18</v>
      </c>
      <c r="F17" s="64">
        <v>16</v>
      </c>
      <c r="G17" s="54">
        <v>7</v>
      </c>
      <c r="H17" s="55">
        <v>0</v>
      </c>
      <c r="I17" s="55">
        <v>1</v>
      </c>
      <c r="J17" s="55">
        <v>0</v>
      </c>
      <c r="K17" s="56">
        <v>0</v>
      </c>
      <c r="L17" s="80">
        <f t="shared" si="0"/>
        <v>8</v>
      </c>
      <c r="M17" s="75">
        <v>3</v>
      </c>
      <c r="N17" s="55">
        <v>3</v>
      </c>
      <c r="O17" s="55">
        <v>3</v>
      </c>
      <c r="P17" s="55">
        <v>3</v>
      </c>
      <c r="Q17" s="77">
        <v>3</v>
      </c>
      <c r="R17" s="82">
        <f t="shared" si="1"/>
        <v>23</v>
      </c>
      <c r="S17" s="65">
        <v>15</v>
      </c>
    </row>
    <row r="18" spans="1:19" x14ac:dyDescent="0.25">
      <c r="A18" s="80" t="s">
        <v>25</v>
      </c>
      <c r="B18" s="75">
        <v>16</v>
      </c>
      <c r="C18" s="55">
        <v>17</v>
      </c>
      <c r="D18" s="55">
        <v>11</v>
      </c>
      <c r="E18" s="55">
        <v>14</v>
      </c>
      <c r="F18" s="64">
        <v>12</v>
      </c>
      <c r="G18" s="54">
        <v>0</v>
      </c>
      <c r="H18" s="55">
        <v>0</v>
      </c>
      <c r="I18" s="55">
        <v>2</v>
      </c>
      <c r="J18" s="55">
        <v>0</v>
      </c>
      <c r="K18" s="56">
        <v>1</v>
      </c>
      <c r="L18" s="80">
        <f t="shared" si="0"/>
        <v>3</v>
      </c>
      <c r="M18" s="75">
        <v>3</v>
      </c>
      <c r="N18" s="55">
        <v>3</v>
      </c>
      <c r="O18" s="55">
        <v>3</v>
      </c>
      <c r="P18" s="55">
        <v>3</v>
      </c>
      <c r="Q18" s="77">
        <v>3</v>
      </c>
      <c r="R18" s="82">
        <f t="shared" si="1"/>
        <v>18</v>
      </c>
      <c r="S18" s="65">
        <v>16</v>
      </c>
    </row>
    <row r="19" spans="1:19" x14ac:dyDescent="0.25">
      <c r="A19" s="80" t="s">
        <v>45</v>
      </c>
      <c r="B19" s="75" t="s">
        <v>72</v>
      </c>
      <c r="C19" s="55">
        <v>19</v>
      </c>
      <c r="D19" s="55">
        <v>8</v>
      </c>
      <c r="E19" s="55">
        <v>13</v>
      </c>
      <c r="F19" s="64">
        <v>18</v>
      </c>
      <c r="G19" s="54">
        <v>0</v>
      </c>
      <c r="H19" s="55">
        <v>0</v>
      </c>
      <c r="I19" s="55">
        <v>5</v>
      </c>
      <c r="J19" s="55">
        <v>0</v>
      </c>
      <c r="K19" s="56">
        <v>0</v>
      </c>
      <c r="L19" s="80">
        <f t="shared" si="0"/>
        <v>5</v>
      </c>
      <c r="M19" s="75">
        <v>0</v>
      </c>
      <c r="N19" s="55">
        <v>3</v>
      </c>
      <c r="O19" s="55">
        <v>3</v>
      </c>
      <c r="P19" s="55">
        <v>3</v>
      </c>
      <c r="Q19" s="77">
        <v>3</v>
      </c>
      <c r="R19" s="82">
        <f t="shared" si="1"/>
        <v>17</v>
      </c>
      <c r="S19" s="65">
        <v>17</v>
      </c>
    </row>
    <row r="20" spans="1:19" x14ac:dyDescent="0.25">
      <c r="A20" s="80" t="s">
        <v>0</v>
      </c>
      <c r="B20" s="75">
        <v>9</v>
      </c>
      <c r="C20" s="55">
        <v>15</v>
      </c>
      <c r="D20" s="55" t="s">
        <v>72</v>
      </c>
      <c r="E20" s="55">
        <v>20</v>
      </c>
      <c r="F20" s="64">
        <v>13</v>
      </c>
      <c r="G20" s="54">
        <v>4</v>
      </c>
      <c r="H20" s="55">
        <v>0</v>
      </c>
      <c r="I20" s="55">
        <v>0</v>
      </c>
      <c r="J20" s="55">
        <v>0</v>
      </c>
      <c r="K20" s="56">
        <v>0</v>
      </c>
      <c r="L20" s="80">
        <f t="shared" si="0"/>
        <v>4</v>
      </c>
      <c r="M20" s="75">
        <v>3</v>
      </c>
      <c r="N20" s="55">
        <v>3</v>
      </c>
      <c r="O20" s="55">
        <v>0</v>
      </c>
      <c r="P20" s="55">
        <v>3</v>
      </c>
      <c r="Q20" s="77">
        <v>3</v>
      </c>
      <c r="R20" s="82">
        <f t="shared" si="1"/>
        <v>16</v>
      </c>
      <c r="S20" s="65">
        <v>18</v>
      </c>
    </row>
    <row r="21" spans="1:19" x14ac:dyDescent="0.25">
      <c r="A21" s="80" t="s">
        <v>18</v>
      </c>
      <c r="B21" s="75">
        <v>14</v>
      </c>
      <c r="C21" s="55">
        <v>12</v>
      </c>
      <c r="D21" s="55">
        <v>18</v>
      </c>
      <c r="E21" s="55">
        <v>15</v>
      </c>
      <c r="F21" s="64" t="s">
        <v>72</v>
      </c>
      <c r="G21" s="54">
        <v>0</v>
      </c>
      <c r="H21" s="55">
        <v>1</v>
      </c>
      <c r="I21" s="55">
        <v>0</v>
      </c>
      <c r="J21" s="55">
        <v>0</v>
      </c>
      <c r="K21" s="56">
        <v>0</v>
      </c>
      <c r="L21" s="80">
        <f t="shared" si="0"/>
        <v>1</v>
      </c>
      <c r="M21" s="75">
        <v>3</v>
      </c>
      <c r="N21" s="55">
        <v>3</v>
      </c>
      <c r="O21" s="55">
        <v>3</v>
      </c>
      <c r="P21" s="55">
        <v>3</v>
      </c>
      <c r="Q21" s="77">
        <v>3</v>
      </c>
      <c r="R21" s="82">
        <f t="shared" si="1"/>
        <v>16</v>
      </c>
      <c r="S21" s="65">
        <v>19</v>
      </c>
    </row>
    <row r="22" spans="1:19" x14ac:dyDescent="0.25">
      <c r="A22" s="80" t="s">
        <v>15</v>
      </c>
      <c r="B22" s="75">
        <v>17</v>
      </c>
      <c r="C22" s="55">
        <v>23</v>
      </c>
      <c r="D22" s="55">
        <v>19</v>
      </c>
      <c r="E22" s="55">
        <v>21</v>
      </c>
      <c r="F22" s="64">
        <v>14</v>
      </c>
      <c r="G22" s="54">
        <v>0</v>
      </c>
      <c r="H22" s="55">
        <v>0</v>
      </c>
      <c r="I22" s="55">
        <v>0</v>
      </c>
      <c r="J22" s="55">
        <v>0</v>
      </c>
      <c r="K22" s="56">
        <v>0</v>
      </c>
      <c r="L22" s="80">
        <f t="shared" si="0"/>
        <v>0</v>
      </c>
      <c r="M22" s="75">
        <v>3</v>
      </c>
      <c r="N22" s="55">
        <v>3</v>
      </c>
      <c r="O22" s="55">
        <v>3</v>
      </c>
      <c r="P22" s="55">
        <v>3</v>
      </c>
      <c r="Q22" s="77">
        <v>3</v>
      </c>
      <c r="R22" s="82">
        <f t="shared" si="1"/>
        <v>15</v>
      </c>
      <c r="S22" s="65">
        <v>20</v>
      </c>
    </row>
    <row r="23" spans="1:19" x14ac:dyDescent="0.25">
      <c r="A23" s="80" t="s">
        <v>16</v>
      </c>
      <c r="B23" s="75">
        <v>21</v>
      </c>
      <c r="C23" s="55">
        <v>25</v>
      </c>
      <c r="D23" s="55" t="s">
        <v>72</v>
      </c>
      <c r="E23" s="55">
        <v>19</v>
      </c>
      <c r="F23" s="64">
        <v>17</v>
      </c>
      <c r="G23" s="54">
        <v>0</v>
      </c>
      <c r="H23" s="55">
        <v>0</v>
      </c>
      <c r="I23" s="55">
        <v>0</v>
      </c>
      <c r="J23" s="55">
        <v>0</v>
      </c>
      <c r="K23" s="56">
        <v>0</v>
      </c>
      <c r="L23" s="80">
        <f t="shared" si="0"/>
        <v>0</v>
      </c>
      <c r="M23" s="75">
        <v>3</v>
      </c>
      <c r="N23" s="55">
        <v>3</v>
      </c>
      <c r="O23" s="55">
        <v>3</v>
      </c>
      <c r="P23" s="55">
        <v>3</v>
      </c>
      <c r="Q23" s="77">
        <v>3</v>
      </c>
      <c r="R23" s="82">
        <f t="shared" si="1"/>
        <v>15</v>
      </c>
      <c r="S23" s="65">
        <v>21</v>
      </c>
    </row>
    <row r="24" spans="1:19" x14ac:dyDescent="0.25">
      <c r="A24" s="80" t="s">
        <v>14</v>
      </c>
      <c r="B24" s="75">
        <v>13</v>
      </c>
      <c r="C24" s="55">
        <v>20</v>
      </c>
      <c r="D24" s="55" t="s">
        <v>72</v>
      </c>
      <c r="E24" s="55">
        <v>9</v>
      </c>
      <c r="F24" s="64" t="s">
        <v>72</v>
      </c>
      <c r="G24" s="54">
        <v>0</v>
      </c>
      <c r="H24" s="55">
        <v>0</v>
      </c>
      <c r="I24" s="55">
        <v>0</v>
      </c>
      <c r="J24" s="55">
        <v>4</v>
      </c>
      <c r="K24" s="56">
        <v>0</v>
      </c>
      <c r="L24" s="80">
        <f t="shared" si="0"/>
        <v>4</v>
      </c>
      <c r="M24" s="75">
        <v>3</v>
      </c>
      <c r="N24" s="55">
        <v>3</v>
      </c>
      <c r="O24" s="55">
        <v>0</v>
      </c>
      <c r="P24" s="55">
        <v>3</v>
      </c>
      <c r="Q24" s="77">
        <v>0</v>
      </c>
      <c r="R24" s="82">
        <f t="shared" si="1"/>
        <v>13</v>
      </c>
      <c r="S24" s="65">
        <v>22</v>
      </c>
    </row>
    <row r="25" spans="1:19" x14ac:dyDescent="0.25">
      <c r="A25" s="80" t="s">
        <v>19</v>
      </c>
      <c r="B25" s="75">
        <v>19</v>
      </c>
      <c r="C25" s="55">
        <v>24</v>
      </c>
      <c r="D25" s="55">
        <v>14</v>
      </c>
      <c r="E25" s="55">
        <v>16</v>
      </c>
      <c r="F25" s="64" t="s">
        <v>72</v>
      </c>
      <c r="G25" s="54">
        <v>0</v>
      </c>
      <c r="H25" s="55">
        <v>0</v>
      </c>
      <c r="I25" s="55">
        <v>0</v>
      </c>
      <c r="J25" s="55">
        <v>0</v>
      </c>
      <c r="K25" s="56">
        <v>0</v>
      </c>
      <c r="L25" s="80">
        <f t="shared" si="0"/>
        <v>0</v>
      </c>
      <c r="M25" s="75">
        <v>3</v>
      </c>
      <c r="N25" s="55">
        <v>3</v>
      </c>
      <c r="O25" s="55">
        <v>3</v>
      </c>
      <c r="P25" s="55">
        <v>3</v>
      </c>
      <c r="Q25" s="77">
        <v>0</v>
      </c>
      <c r="R25" s="82">
        <f t="shared" si="1"/>
        <v>12</v>
      </c>
      <c r="S25" s="65">
        <v>23</v>
      </c>
    </row>
    <row r="26" spans="1:19" x14ac:dyDescent="0.25">
      <c r="A26" s="80" t="s">
        <v>57</v>
      </c>
      <c r="B26" s="75" t="s">
        <v>72</v>
      </c>
      <c r="C26" s="55" t="s">
        <v>72</v>
      </c>
      <c r="D26" s="55" t="s">
        <v>72</v>
      </c>
      <c r="E26" s="55" t="s">
        <v>72</v>
      </c>
      <c r="F26" s="64">
        <v>7</v>
      </c>
      <c r="G26" s="54">
        <v>0</v>
      </c>
      <c r="H26" s="55">
        <v>0</v>
      </c>
      <c r="I26" s="55">
        <v>0</v>
      </c>
      <c r="J26" s="55">
        <v>0</v>
      </c>
      <c r="K26" s="56">
        <v>6</v>
      </c>
      <c r="L26" s="80">
        <f t="shared" si="0"/>
        <v>6</v>
      </c>
      <c r="M26" s="75">
        <v>0</v>
      </c>
      <c r="N26" s="55">
        <v>0</v>
      </c>
      <c r="O26" s="55">
        <v>0</v>
      </c>
      <c r="P26" s="55">
        <v>0</v>
      </c>
      <c r="Q26" s="77">
        <v>3</v>
      </c>
      <c r="R26" s="82">
        <f t="shared" si="1"/>
        <v>9</v>
      </c>
      <c r="S26" s="65">
        <v>24</v>
      </c>
    </row>
    <row r="27" spans="1:19" x14ac:dyDescent="0.25">
      <c r="A27" s="80" t="s">
        <v>24</v>
      </c>
      <c r="B27" s="75">
        <v>10</v>
      </c>
      <c r="C27" s="55">
        <v>26</v>
      </c>
      <c r="D27" s="55" t="s">
        <v>72</v>
      </c>
      <c r="E27" s="55" t="s">
        <v>72</v>
      </c>
      <c r="F27" s="64" t="s">
        <v>72</v>
      </c>
      <c r="G27" s="54">
        <v>3</v>
      </c>
      <c r="H27" s="55">
        <v>0</v>
      </c>
      <c r="I27" s="55">
        <v>0</v>
      </c>
      <c r="J27" s="55">
        <v>0</v>
      </c>
      <c r="K27" s="56">
        <v>0</v>
      </c>
      <c r="L27" s="80">
        <f t="shared" si="0"/>
        <v>3</v>
      </c>
      <c r="M27" s="75">
        <v>3</v>
      </c>
      <c r="N27" s="55">
        <v>3</v>
      </c>
      <c r="O27" s="55">
        <v>0</v>
      </c>
      <c r="P27" s="55">
        <v>0</v>
      </c>
      <c r="Q27" s="77">
        <v>0</v>
      </c>
      <c r="R27" s="82">
        <f t="shared" si="1"/>
        <v>9</v>
      </c>
      <c r="S27" s="65">
        <v>25</v>
      </c>
    </row>
    <row r="28" spans="1:19" x14ac:dyDescent="0.25">
      <c r="A28" s="80" t="s">
        <v>3</v>
      </c>
      <c r="B28" s="75">
        <v>18</v>
      </c>
      <c r="C28" s="55" t="s">
        <v>72</v>
      </c>
      <c r="D28" s="55">
        <v>16</v>
      </c>
      <c r="E28" s="55" t="s">
        <v>72</v>
      </c>
      <c r="F28" s="64" t="s">
        <v>72</v>
      </c>
      <c r="G28" s="54">
        <v>0</v>
      </c>
      <c r="H28" s="55">
        <v>0</v>
      </c>
      <c r="I28" s="55">
        <v>0</v>
      </c>
      <c r="J28" s="55">
        <v>0</v>
      </c>
      <c r="K28" s="56">
        <v>0</v>
      </c>
      <c r="L28" s="80">
        <f t="shared" si="0"/>
        <v>0</v>
      </c>
      <c r="M28" s="75">
        <v>3</v>
      </c>
      <c r="N28" s="55">
        <v>0</v>
      </c>
      <c r="O28" s="55">
        <v>3</v>
      </c>
      <c r="P28" s="55">
        <v>3</v>
      </c>
      <c r="Q28" s="77">
        <v>0</v>
      </c>
      <c r="R28" s="82">
        <f t="shared" si="1"/>
        <v>9</v>
      </c>
      <c r="S28" s="65">
        <v>26</v>
      </c>
    </row>
    <row r="29" spans="1:19" x14ac:dyDescent="0.25">
      <c r="A29" s="80" t="s">
        <v>55</v>
      </c>
      <c r="B29" s="75" t="s">
        <v>72</v>
      </c>
      <c r="C29" s="55" t="s">
        <v>72</v>
      </c>
      <c r="D29" s="55" t="s">
        <v>72</v>
      </c>
      <c r="E29" s="55">
        <v>17</v>
      </c>
      <c r="F29" s="64">
        <v>19</v>
      </c>
      <c r="G29" s="54">
        <v>0</v>
      </c>
      <c r="H29" s="55">
        <v>0</v>
      </c>
      <c r="I29" s="55">
        <v>0</v>
      </c>
      <c r="J29" s="55">
        <v>0</v>
      </c>
      <c r="K29" s="56">
        <v>0</v>
      </c>
      <c r="L29" s="80">
        <f t="shared" si="0"/>
        <v>0</v>
      </c>
      <c r="M29" s="75">
        <v>0</v>
      </c>
      <c r="N29" s="55">
        <v>0</v>
      </c>
      <c r="O29" s="55">
        <v>0</v>
      </c>
      <c r="P29" s="55">
        <v>3</v>
      </c>
      <c r="Q29" s="77">
        <v>3</v>
      </c>
      <c r="R29" s="82">
        <f t="shared" si="1"/>
        <v>6</v>
      </c>
      <c r="S29" s="65">
        <v>27</v>
      </c>
    </row>
    <row r="30" spans="1:19" x14ac:dyDescent="0.25">
      <c r="A30" s="80" t="s">
        <v>46</v>
      </c>
      <c r="B30" s="75" t="s">
        <v>72</v>
      </c>
      <c r="C30" s="55" t="s">
        <v>72</v>
      </c>
      <c r="D30" s="55">
        <v>17</v>
      </c>
      <c r="E30" s="55" t="s">
        <v>72</v>
      </c>
      <c r="F30" s="64" t="s">
        <v>72</v>
      </c>
      <c r="G30" s="54">
        <v>0</v>
      </c>
      <c r="H30" s="55">
        <v>0</v>
      </c>
      <c r="I30" s="55">
        <v>0</v>
      </c>
      <c r="J30" s="55">
        <v>0</v>
      </c>
      <c r="K30" s="56">
        <v>0</v>
      </c>
      <c r="L30" s="80">
        <f t="shared" si="0"/>
        <v>0</v>
      </c>
      <c r="M30" s="75">
        <v>0</v>
      </c>
      <c r="N30" s="55">
        <v>0</v>
      </c>
      <c r="O30" s="55">
        <v>3</v>
      </c>
      <c r="P30" s="55">
        <v>0</v>
      </c>
      <c r="Q30" s="77">
        <v>0</v>
      </c>
      <c r="R30" s="82">
        <f t="shared" si="1"/>
        <v>3</v>
      </c>
      <c r="S30" s="65">
        <v>28</v>
      </c>
    </row>
    <row r="31" spans="1:19" x14ac:dyDescent="0.25">
      <c r="A31" s="80" t="s">
        <v>17</v>
      </c>
      <c r="B31" s="75">
        <v>20</v>
      </c>
      <c r="C31" s="55" t="s">
        <v>72</v>
      </c>
      <c r="D31" s="55" t="s">
        <v>72</v>
      </c>
      <c r="E31" s="55" t="s">
        <v>72</v>
      </c>
      <c r="F31" s="64" t="s">
        <v>72</v>
      </c>
      <c r="G31" s="54">
        <v>0</v>
      </c>
      <c r="H31" s="55">
        <v>0</v>
      </c>
      <c r="I31" s="55">
        <v>0</v>
      </c>
      <c r="J31" s="55">
        <v>0</v>
      </c>
      <c r="K31" s="56">
        <v>0</v>
      </c>
      <c r="L31" s="80">
        <f t="shared" si="0"/>
        <v>0</v>
      </c>
      <c r="M31" s="75">
        <v>3</v>
      </c>
      <c r="N31" s="55">
        <v>0</v>
      </c>
      <c r="O31" s="55">
        <v>0</v>
      </c>
      <c r="P31" s="55">
        <v>0</v>
      </c>
      <c r="Q31" s="77">
        <v>0</v>
      </c>
      <c r="R31" s="82">
        <f t="shared" si="1"/>
        <v>3</v>
      </c>
      <c r="S31" s="65">
        <v>29</v>
      </c>
    </row>
    <row r="32" spans="1:19" x14ac:dyDescent="0.25">
      <c r="A32" s="80" t="s">
        <v>52</v>
      </c>
      <c r="B32" s="75" t="s">
        <v>72</v>
      </c>
      <c r="C32" s="55">
        <v>21</v>
      </c>
      <c r="D32" s="55" t="s">
        <v>72</v>
      </c>
      <c r="E32" s="55" t="s">
        <v>72</v>
      </c>
      <c r="F32" s="64" t="s">
        <v>72</v>
      </c>
      <c r="G32" s="54">
        <v>0</v>
      </c>
      <c r="H32" s="55">
        <v>0</v>
      </c>
      <c r="I32" s="55">
        <v>0</v>
      </c>
      <c r="J32" s="55">
        <v>0</v>
      </c>
      <c r="K32" s="56">
        <v>0</v>
      </c>
      <c r="L32" s="80">
        <f t="shared" si="0"/>
        <v>0</v>
      </c>
      <c r="M32" s="75">
        <v>0</v>
      </c>
      <c r="N32" s="55">
        <v>3</v>
      </c>
      <c r="O32" s="55">
        <v>0</v>
      </c>
      <c r="P32" s="55">
        <v>0</v>
      </c>
      <c r="Q32" s="77">
        <v>0</v>
      </c>
      <c r="R32" s="82">
        <f t="shared" si="1"/>
        <v>3</v>
      </c>
      <c r="S32" s="65">
        <v>30</v>
      </c>
    </row>
    <row r="33" spans="1:19" x14ac:dyDescent="0.25">
      <c r="A33" s="80" t="s">
        <v>53</v>
      </c>
      <c r="B33" s="75" t="s">
        <v>72</v>
      </c>
      <c r="C33" s="55">
        <v>22</v>
      </c>
      <c r="D33" s="55" t="s">
        <v>72</v>
      </c>
      <c r="E33" s="55" t="s">
        <v>72</v>
      </c>
      <c r="F33" s="64" t="s">
        <v>72</v>
      </c>
      <c r="G33" s="54">
        <v>0</v>
      </c>
      <c r="H33" s="55">
        <v>0</v>
      </c>
      <c r="I33" s="55">
        <v>0</v>
      </c>
      <c r="J33" s="55">
        <v>0</v>
      </c>
      <c r="K33" s="56">
        <v>0</v>
      </c>
      <c r="L33" s="80">
        <f t="shared" si="0"/>
        <v>0</v>
      </c>
      <c r="M33" s="75">
        <v>0</v>
      </c>
      <c r="N33" s="55">
        <v>3</v>
      </c>
      <c r="O33" s="55">
        <v>0</v>
      </c>
      <c r="P33" s="55">
        <v>0</v>
      </c>
      <c r="Q33" s="77">
        <v>0</v>
      </c>
      <c r="R33" s="82">
        <f t="shared" si="1"/>
        <v>3</v>
      </c>
      <c r="S33" s="65">
        <v>31</v>
      </c>
    </row>
    <row r="34" spans="1:19" x14ac:dyDescent="0.25">
      <c r="A34" s="80" t="s">
        <v>26</v>
      </c>
      <c r="B34" s="75">
        <v>22</v>
      </c>
      <c r="C34" s="55" t="s">
        <v>72</v>
      </c>
      <c r="D34" s="55" t="s">
        <v>72</v>
      </c>
      <c r="E34" s="55" t="s">
        <v>72</v>
      </c>
      <c r="F34" s="64" t="s">
        <v>72</v>
      </c>
      <c r="G34" s="54">
        <v>0</v>
      </c>
      <c r="H34" s="55">
        <v>0</v>
      </c>
      <c r="I34" s="55">
        <v>0</v>
      </c>
      <c r="J34" s="55">
        <v>0</v>
      </c>
      <c r="K34" s="56">
        <v>0</v>
      </c>
      <c r="L34" s="80">
        <f t="shared" si="0"/>
        <v>0</v>
      </c>
      <c r="M34" s="75">
        <v>3</v>
      </c>
      <c r="N34" s="55">
        <v>0</v>
      </c>
      <c r="O34" s="55">
        <v>0</v>
      </c>
      <c r="P34" s="55">
        <v>0</v>
      </c>
      <c r="Q34" s="77">
        <v>0</v>
      </c>
      <c r="R34" s="82">
        <f t="shared" si="1"/>
        <v>3</v>
      </c>
      <c r="S34" s="65">
        <v>31</v>
      </c>
    </row>
    <row r="35" spans="1:19" ht="15.75" thickBot="1" x14ac:dyDescent="0.3">
      <c r="A35" s="81" t="s">
        <v>12</v>
      </c>
      <c r="B35" s="76">
        <v>23</v>
      </c>
      <c r="C35" s="67" t="s">
        <v>72</v>
      </c>
      <c r="D35" s="67" t="s">
        <v>72</v>
      </c>
      <c r="E35" s="67" t="s">
        <v>72</v>
      </c>
      <c r="F35" s="68" t="s">
        <v>72</v>
      </c>
      <c r="G35" s="66">
        <v>0</v>
      </c>
      <c r="H35" s="67">
        <v>0</v>
      </c>
      <c r="I35" s="67">
        <v>0</v>
      </c>
      <c r="J35" s="67">
        <v>0</v>
      </c>
      <c r="K35" s="73">
        <v>0</v>
      </c>
      <c r="L35" s="81">
        <f t="shared" si="0"/>
        <v>0</v>
      </c>
      <c r="M35" s="76">
        <v>3</v>
      </c>
      <c r="N35" s="67">
        <v>0</v>
      </c>
      <c r="O35" s="67">
        <v>0</v>
      </c>
      <c r="P35" s="67">
        <v>0</v>
      </c>
      <c r="Q35" s="85">
        <v>0</v>
      </c>
      <c r="R35" s="83">
        <f t="shared" si="1"/>
        <v>3</v>
      </c>
      <c r="S35" s="69">
        <v>32</v>
      </c>
    </row>
  </sheetData>
  <mergeCells count="3">
    <mergeCell ref="B1:F1"/>
    <mergeCell ref="G1:L1"/>
    <mergeCell ref="M1:Q1"/>
  </mergeCells>
  <pageMargins left="0.7" right="0.7" top="0.75" bottom="0.75" header="0.3" footer="0.3"/>
  <pageSetup paperSize="9" scale="71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21.5.2016</vt:lpstr>
      <vt:lpstr>Taul3</vt:lpstr>
      <vt:lpstr>9.6.2016</vt:lpstr>
      <vt:lpstr>30.6.2016</vt:lpstr>
      <vt:lpstr>4.8.2016</vt:lpstr>
      <vt:lpstr>24.9.2016</vt:lpstr>
      <vt:lpstr>yhteenveto nuoret</vt:lpstr>
      <vt:lpstr>yhteenveto yleinen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</dc:creator>
  <cp:lastModifiedBy>Tita</cp:lastModifiedBy>
  <cp:lastPrinted>2016-10-08T10:18:33Z</cp:lastPrinted>
  <dcterms:created xsi:type="dcterms:W3CDTF">2016-05-21T10:22:32Z</dcterms:created>
  <dcterms:modified xsi:type="dcterms:W3CDTF">2016-10-11T15:40:51Z</dcterms:modified>
</cp:coreProperties>
</file>